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Новая папка\"/>
    </mc:Choice>
  </mc:AlternateContent>
  <bookViews>
    <workbookView xWindow="0" yWindow="0" windowWidth="38400" windowHeight="1773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89" i="1"/>
  <c r="G89" i="1"/>
  <c r="J89" i="1" l="1"/>
  <c r="H13" i="1"/>
  <c r="F70" i="1"/>
  <c r="J203" i="1" l="1"/>
  <c r="J146" i="1" l="1"/>
  <c r="I146" i="1"/>
  <c r="H146" i="1"/>
  <c r="F127" i="1"/>
  <c r="F13" i="1"/>
  <c r="I13" i="1" l="1"/>
  <c r="G80" i="1" l="1"/>
  <c r="G81" i="1" s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9" i="1" l="1"/>
  <c r="L99" i="1"/>
  <c r="L100" i="1" s="1"/>
  <c r="L80" i="1"/>
  <c r="L81" i="1" s="1"/>
  <c r="L61" i="1"/>
  <c r="L62" i="1" s="1"/>
  <c r="L42" i="1"/>
  <c r="L43" i="1" s="1"/>
  <c r="L23" i="1"/>
  <c r="L24" i="1" s="1"/>
  <c r="L213" i="1"/>
  <c r="L214" i="1" s="1"/>
  <c r="L194" i="1"/>
  <c r="L195" i="1" s="1"/>
  <c r="L175" i="1"/>
  <c r="L176" i="1" s="1"/>
  <c r="L156" i="1"/>
  <c r="L157" i="1" s="1"/>
  <c r="L137" i="1"/>
  <c r="L138" i="1" s="1"/>
  <c r="J119" i="1"/>
  <c r="J99" i="1"/>
  <c r="J100" i="1"/>
  <c r="J80" i="1"/>
  <c r="J81" i="1" s="1"/>
  <c r="J61" i="1"/>
  <c r="J62" i="1" s="1"/>
  <c r="J42" i="1"/>
  <c r="J23" i="1"/>
  <c r="J213" i="1"/>
  <c r="J214" i="1" s="1"/>
  <c r="J194" i="1"/>
  <c r="J175" i="1"/>
  <c r="J176" i="1" s="1"/>
  <c r="J156" i="1"/>
  <c r="J157" i="1" s="1"/>
  <c r="J137" i="1"/>
  <c r="I119" i="1"/>
  <c r="I99" i="1"/>
  <c r="I80" i="1"/>
  <c r="I81" i="1" s="1"/>
  <c r="I61" i="1"/>
  <c r="I62" i="1" s="1"/>
  <c r="I42" i="1"/>
  <c r="I43" i="1" s="1"/>
  <c r="I23" i="1"/>
  <c r="I213" i="1"/>
  <c r="I214" i="1" s="1"/>
  <c r="I194" i="1"/>
  <c r="I195" i="1" s="1"/>
  <c r="I175" i="1"/>
  <c r="I176" i="1"/>
  <c r="I156" i="1"/>
  <c r="I137" i="1"/>
  <c r="H119" i="1"/>
  <c r="H99" i="1"/>
  <c r="H80" i="1"/>
  <c r="H81" i="1" s="1"/>
  <c r="H61" i="1"/>
  <c r="H42" i="1"/>
  <c r="H23" i="1"/>
  <c r="H213" i="1"/>
  <c r="H194" i="1"/>
  <c r="H175" i="1"/>
  <c r="H156" i="1"/>
  <c r="H157" i="1" s="1"/>
  <c r="H137" i="1"/>
  <c r="G119" i="1"/>
  <c r="G99" i="1"/>
  <c r="G61" i="1"/>
  <c r="G42" i="1"/>
  <c r="G23" i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B233" i="1" l="1"/>
  <c r="A233" i="1"/>
  <c r="A223" i="1"/>
  <c r="B119" i="1"/>
  <c r="A119" i="1"/>
  <c r="A109" i="1"/>
  <c r="F119" i="1" l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</calcChain>
</file>

<file path=xl/sharedStrings.xml><?xml version="1.0" encoding="utf-8"?>
<sst xmlns="http://schemas.openxmlformats.org/spreadsheetml/2006/main" count="286" uniqueCount="93">
  <si>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</si>
  <si>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</si>
  <si>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</si>
  <si>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</si>
  <si>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</si>
  <si>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</si>
  <si>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</si>
  <si>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</si>
  <si>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</si>
  <si>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</si>
  <si>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</si>
  <si>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</si>
  <si>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</si>
  <si>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</si>
  <si>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</si>
  <si>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</si>
  <si>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</si>
  <si>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</si>
  <si>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</si>
  <si>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</si>
  <si>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</si>
  <si>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</si>
  <si>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</si>
  <si>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</si>
  <si>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</si>
  <si>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</si>
  <si>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</si>
  <si>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</si>
  <si>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</si>
  <si>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</si>
  <si>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</si>
  <si>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</si>
  <si>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</si>
  <si>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</si>
  <si>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</si>
  <si>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</si>
  <si>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</si>
  <si>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</si>
  <si>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</si>
  <si>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</si>
  <si>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</si>
  <si>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</si>
  <si>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Типовое примерное меню приготавливаемых блюд</t>
  </si>
  <si>
    <t>Макаронные изделия отварные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</si>
  <si>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</si>
  <si>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</si>
  <si>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</si>
  <si>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</si>
  <si>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</si>
  <si>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ТТК июль 2021 г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</si>
  <si>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</si>
  <si>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</si>
  <si>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</si>
  <si>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</si>
  <si>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</si>
  <si>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№303/2015г,Дели</t>
  </si>
  <si>
    <t>Фруктовое пюре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</si>
  <si>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</si>
  <si>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</si>
  <si>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</si>
  <si>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</si>
  <si>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</si>
  <si>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</si>
  <si>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</si>
  <si>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</si>
  <si>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</si>
  <si>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</si>
  <si>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</si>
  <si>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</si>
  <si>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</si>
  <si>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№312/2015г,Дели</t>
  </si>
  <si>
    <t>Сок фруктовый</t>
  </si>
  <si>
    <t>Каша гречневая вязкая</t>
  </si>
  <si>
    <t>Фрикадельки из птицы в соусе</t>
  </si>
  <si>
    <t>ТТК №3340 от 11.08.2025</t>
  </si>
  <si>
    <t>Грудка куриная (филе) по-Французски</t>
  </si>
  <si>
    <t>ТТК (АКТ от 10.07.2019г Комбинат)</t>
  </si>
  <si>
    <t xml:space="preserve">Плоды и ягоды свежие </t>
  </si>
  <si>
    <t>Тефтели куриные "Лакомка" в соусе для запекания</t>
  </si>
  <si>
    <t>ТТК 2020 г</t>
  </si>
  <si>
    <t>03</t>
  </si>
  <si>
    <t>№71/2015г,Дели</t>
  </si>
  <si>
    <t>Овощи натуральные свежие (помидоры)</t>
  </si>
  <si>
    <t>Овощи натуральные свежие (огурцы)</t>
  </si>
  <si>
    <t>УОП</t>
  </si>
  <si>
    <t>Ассорти овощное (помидоры, огурцы свежие, масло растительное)</t>
  </si>
  <si>
    <t>Печенье овсяное</t>
  </si>
  <si>
    <t>Чикен</t>
  </si>
  <si>
    <t>ТТК №2213 от 02.12.2022 г</t>
  </si>
  <si>
    <t>МБОУ "Лицей №35" Приволжского района г. Казани</t>
  </si>
  <si>
    <t>Директор</t>
  </si>
  <si>
    <t>Глухарева Е.В.</t>
  </si>
  <si>
    <t>Батончик злаковый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</si>
</sst>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topLeftCell="A88" zoomScale="142" zoomScaleNormal="142" zoomScaleSheetLayoutView="142" workbookViewId="0">
      <selection activeCell="E106" sqref="E10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1" t="s">
        <v>89</v>
      </c>
      <c r="D1" s="122"/>
      <c r="E1" s="122"/>
      <c r="F1" s="5" t="s">
        <v>14</v>
      </c>
      <c r="G1" s="4" t="s">
        <v>15</v>
      </c>
      <c r="H1" s="123" t="s">
        <v>90</v>
      </c>
      <c r="I1" s="123"/>
      <c r="J1" s="123"/>
      <c r="K1" s="123"/>
    </row>
    <row r="2" spans="1:12" ht="18.75" x14ac:dyDescent="0.2">
      <c r="A2" s="6" t="s">
        <v>42</v>
      </c>
      <c r="B2" s="4"/>
      <c r="C2" s="4"/>
      <c r="D2" s="3"/>
      <c r="E2" s="4"/>
      <c r="F2" s="4"/>
      <c r="G2" s="4" t="s">
        <v>16</v>
      </c>
      <c r="H2" s="124" t="s">
        <v>91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16</v>
      </c>
      <c r="I3" s="116" t="s">
        <v>80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.75" x14ac:dyDescent="0.25">
      <c r="A6" s="9">
        <v>1</v>
      </c>
      <c r="B6" s="10">
        <v>1</v>
      </c>
      <c r="C6" s="11" t="s">
        <v>18</v>
      </c>
      <c r="D6" s="104" t="s">
        <v>19</v>
      </c>
      <c r="E6" s="43" t="s">
        <v>78</v>
      </c>
      <c r="F6" s="112">
        <v>90</v>
      </c>
      <c r="G6" s="107">
        <v>8.2680000000000007</v>
      </c>
      <c r="H6" s="107">
        <v>9.9109999999999996</v>
      </c>
      <c r="I6" s="107">
        <v>9.1170000000000009</v>
      </c>
      <c r="J6" s="106">
        <v>159</v>
      </c>
      <c r="K6" s="47" t="s">
        <v>79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43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59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60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20" t="s">
        <v>24</v>
      </c>
      <c r="E11" s="97" t="s">
        <v>82</v>
      </c>
      <c r="F11" s="98">
        <v>60</v>
      </c>
      <c r="G11" s="99">
        <v>0.66</v>
      </c>
      <c r="H11" s="99">
        <v>0.12</v>
      </c>
      <c r="I11" s="99">
        <v>2.2799999999999998</v>
      </c>
      <c r="J11" s="98">
        <v>14</v>
      </c>
      <c r="K11" s="77" t="s">
        <v>81</v>
      </c>
      <c r="L11" s="62"/>
    </row>
    <row r="12" spans="1:12" ht="15" x14ac:dyDescent="0.25">
      <c r="A12" s="15"/>
      <c r="B12" s="16"/>
      <c r="C12" s="17"/>
      <c r="D12" s="89" t="s">
        <v>45</v>
      </c>
      <c r="E12" s="43" t="s">
        <v>61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578</v>
      </c>
      <c r="G13" s="74">
        <f>SUM(G6:G12)</f>
        <v>20.056999999999999</v>
      </c>
      <c r="H13" s="74">
        <f>SUM(H6:H12)</f>
        <v>20.260999999999999</v>
      </c>
      <c r="I13" s="74">
        <f>SUM(I6:I12)</f>
        <v>67.078999999999994</v>
      </c>
      <c r="J13" s="73">
        <f>SUM(J6:J12)</f>
        <v>533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578</v>
      </c>
      <c r="G24" s="36">
        <f t="shared" ref="G24:J24" si="2">G13+G23</f>
        <v>20.056999999999999</v>
      </c>
      <c r="H24" s="36">
        <f t="shared" si="2"/>
        <v>20.260999999999999</v>
      </c>
      <c r="I24" s="36">
        <f t="shared" si="2"/>
        <v>67.078999999999994</v>
      </c>
      <c r="J24" s="36">
        <f t="shared" si="2"/>
        <v>533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0" t="s">
        <v>62</v>
      </c>
      <c r="F25" s="101">
        <v>180</v>
      </c>
      <c r="G25" s="102">
        <v>13.404999999999999</v>
      </c>
      <c r="H25" s="102">
        <v>15.241</v>
      </c>
      <c r="I25" s="102">
        <v>30.783999999999999</v>
      </c>
      <c r="J25" s="101">
        <v>314</v>
      </c>
      <c r="K25" s="60" t="s">
        <v>63</v>
      </c>
      <c r="L25" s="71"/>
    </row>
    <row r="26" spans="1:12" ht="15" x14ac:dyDescent="0.25">
      <c r="A26" s="37"/>
      <c r="B26" s="16"/>
      <c r="C26" s="17"/>
      <c r="D26" s="41"/>
      <c r="E26" s="93"/>
      <c r="F26" s="94"/>
      <c r="G26" s="95"/>
      <c r="H26" s="95"/>
      <c r="I26" s="95"/>
      <c r="J26" s="94"/>
      <c r="K26" s="68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20" t="s">
        <v>22</v>
      </c>
      <c r="E29" s="43" t="s">
        <v>66</v>
      </c>
      <c r="F29" s="64">
        <v>100</v>
      </c>
      <c r="G29" s="67">
        <v>0.4</v>
      </c>
      <c r="H29" s="67">
        <v>0.4</v>
      </c>
      <c r="I29" s="67">
        <v>9.8000000000000007</v>
      </c>
      <c r="J29" s="64">
        <v>47</v>
      </c>
      <c r="K29" s="63" t="s">
        <v>44</v>
      </c>
      <c r="L29" s="62"/>
    </row>
    <row r="30" spans="1:12" ht="15" x14ac:dyDescent="0.25">
      <c r="A30" s="37"/>
      <c r="B30" s="16"/>
      <c r="C30" s="17"/>
      <c r="D30" s="41"/>
      <c r="E30" s="93"/>
      <c r="F30" s="94"/>
      <c r="G30" s="95"/>
      <c r="H30" s="95"/>
      <c r="I30" s="95"/>
      <c r="J30" s="94"/>
      <c r="K30" s="68"/>
      <c r="L30" s="62"/>
    </row>
    <row r="31" spans="1:12" ht="15" x14ac:dyDescent="0.25">
      <c r="A31" s="37"/>
      <c r="B31" s="16"/>
      <c r="C31" s="17"/>
      <c r="D31" s="41"/>
      <c r="E31" s="93"/>
      <c r="F31" s="94"/>
      <c r="G31" s="95"/>
      <c r="H31" s="95"/>
      <c r="I31" s="95"/>
      <c r="J31" s="94"/>
      <c r="K31" s="68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 t="shared" ref="G32:J32" si="4">SUM(G25:G31)</f>
        <v>16.331999999999997</v>
      </c>
      <c r="H32" s="74">
        <f t="shared" si="4"/>
        <v>16.003</v>
      </c>
      <c r="I32" s="74">
        <f t="shared" si="4"/>
        <v>67.41</v>
      </c>
      <c r="J32" s="73">
        <f t="shared" si="4"/>
        <v>484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528</v>
      </c>
      <c r="G43" s="36">
        <f t="shared" ref="G43:J43" si="7">G32+G42</f>
        <v>16.331999999999997</v>
      </c>
      <c r="H43" s="36">
        <f t="shared" si="7"/>
        <v>16.003</v>
      </c>
      <c r="I43" s="36">
        <f t="shared" si="7"/>
        <v>67.41</v>
      </c>
      <c r="J43" s="36">
        <f t="shared" si="7"/>
        <v>484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100" t="s">
        <v>53</v>
      </c>
      <c r="F44" s="101">
        <v>190</v>
      </c>
      <c r="G44" s="102">
        <v>12.76</v>
      </c>
      <c r="H44" s="102">
        <v>16.984000000000002</v>
      </c>
      <c r="I44" s="102">
        <v>32.883000000000003</v>
      </c>
      <c r="J44" s="101">
        <v>335</v>
      </c>
      <c r="K44" s="60" t="s">
        <v>64</v>
      </c>
      <c r="L44" s="13"/>
    </row>
    <row r="45" spans="1:12" ht="15" x14ac:dyDescent="0.25">
      <c r="A45" s="15"/>
      <c r="B45" s="16"/>
      <c r="C45" s="17"/>
      <c r="D45" s="41"/>
      <c r="E45" s="93"/>
      <c r="F45" s="94"/>
      <c r="G45" s="95"/>
      <c r="H45" s="95"/>
      <c r="I45" s="95"/>
      <c r="J45" s="94"/>
      <c r="K45" s="68"/>
      <c r="L45" s="19"/>
    </row>
    <row r="46" spans="1:12" ht="15" x14ac:dyDescent="0.25">
      <c r="A46" s="15"/>
      <c r="B46" s="16"/>
      <c r="C46" s="17"/>
      <c r="D46" s="20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41"/>
      <c r="E48" s="93"/>
      <c r="F48" s="94"/>
      <c r="G48" s="95"/>
      <c r="H48" s="95"/>
      <c r="I48" s="95"/>
      <c r="J48" s="94"/>
      <c r="K48" s="68"/>
      <c r="L48" s="19"/>
    </row>
    <row r="49" spans="1:12" ht="15" x14ac:dyDescent="0.25">
      <c r="A49" s="15"/>
      <c r="B49" s="16"/>
      <c r="C49" s="17"/>
      <c r="D49" s="20" t="s">
        <v>24</v>
      </c>
      <c r="E49" s="97" t="s">
        <v>83</v>
      </c>
      <c r="F49" s="98">
        <v>60</v>
      </c>
      <c r="G49" s="99">
        <v>0.42</v>
      </c>
      <c r="H49" s="99">
        <v>0.06</v>
      </c>
      <c r="I49" s="99">
        <v>1.1399999999999999</v>
      </c>
      <c r="J49" s="98">
        <v>7</v>
      </c>
      <c r="K49" s="77" t="s">
        <v>81</v>
      </c>
      <c r="L49" s="19"/>
    </row>
    <row r="50" spans="1:12" ht="15" x14ac:dyDescent="0.25">
      <c r="A50" s="15"/>
      <c r="B50" s="16"/>
      <c r="C50" s="17"/>
      <c r="D50" s="89" t="s">
        <v>45</v>
      </c>
      <c r="E50" s="43" t="s">
        <v>92</v>
      </c>
      <c r="F50" s="64">
        <v>25</v>
      </c>
      <c r="G50" s="67">
        <v>0.82499999999999996</v>
      </c>
      <c r="H50" s="67">
        <v>0.14000000000000001</v>
      </c>
      <c r="I50" s="67">
        <v>16.55</v>
      </c>
      <c r="J50" s="64">
        <v>82</v>
      </c>
      <c r="K50" s="63" t="s">
        <v>84</v>
      </c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3">
        <f>SUM(F44:F50)</f>
        <v>523</v>
      </c>
      <c r="G51" s="74">
        <f t="shared" ref="G51:J51" si="9">SUM(G44:G50)</f>
        <v>16.532</v>
      </c>
      <c r="H51" s="74">
        <f>SUM(H44:H50)</f>
        <v>17.545999999999999</v>
      </c>
      <c r="I51" s="74">
        <f t="shared" si="9"/>
        <v>77.399000000000001</v>
      </c>
      <c r="J51" s="73">
        <f t="shared" si="9"/>
        <v>547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523</v>
      </c>
      <c r="G62" s="36">
        <f t="shared" ref="G62:J62" si="12">G51+G61</f>
        <v>16.532</v>
      </c>
      <c r="H62" s="36">
        <f t="shared" si="12"/>
        <v>17.545999999999999</v>
      </c>
      <c r="I62" s="36">
        <f t="shared" si="12"/>
        <v>77.399000000000001</v>
      </c>
      <c r="J62" s="36">
        <f t="shared" si="12"/>
        <v>547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90" t="s">
        <v>67</v>
      </c>
      <c r="F63" s="91">
        <v>180</v>
      </c>
      <c r="G63" s="92">
        <v>16.664000000000001</v>
      </c>
      <c r="H63" s="92">
        <v>15.071999999999999</v>
      </c>
      <c r="I63" s="92">
        <v>40.137999999999998</v>
      </c>
      <c r="J63" s="91">
        <v>363</v>
      </c>
      <c r="K63" s="80" t="s">
        <v>68</v>
      </c>
      <c r="L63" s="71"/>
    </row>
    <row r="64" spans="1:12" ht="15" x14ac:dyDescent="0.25">
      <c r="A64" s="15"/>
      <c r="B64" s="16"/>
      <c r="C64" s="17"/>
      <c r="D64" s="41"/>
      <c r="E64" s="93"/>
      <c r="F64" s="94"/>
      <c r="G64" s="94"/>
      <c r="H64" s="94"/>
      <c r="I64" s="94"/>
      <c r="J64" s="94"/>
      <c r="K64" s="68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65</v>
      </c>
      <c r="F65" s="64">
        <v>213</v>
      </c>
      <c r="G65" s="67">
        <v>5.1999999999999998E-2</v>
      </c>
      <c r="H65" s="67">
        <v>7.0000000000000001E-3</v>
      </c>
      <c r="I65" s="67">
        <v>8.1359999999999992</v>
      </c>
      <c r="J65" s="64">
        <v>34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42</v>
      </c>
      <c r="G66" s="67">
        <v>2.6720000000000002</v>
      </c>
      <c r="H66" s="67">
        <v>0.376</v>
      </c>
      <c r="I66" s="67">
        <v>19.824000000000002</v>
      </c>
      <c r="J66" s="64">
        <v>96</v>
      </c>
      <c r="K66" s="63"/>
      <c r="L66" s="62"/>
    </row>
    <row r="67" spans="1:12" ht="15" x14ac:dyDescent="0.25">
      <c r="A67" s="15"/>
      <c r="B67" s="16"/>
      <c r="C67" s="17"/>
      <c r="D67" s="41"/>
      <c r="E67" s="93"/>
      <c r="F67" s="94"/>
      <c r="G67" s="94"/>
      <c r="H67" s="94"/>
      <c r="I67" s="94"/>
      <c r="J67" s="94"/>
      <c r="K67" s="68"/>
      <c r="L67" s="62"/>
    </row>
    <row r="68" spans="1:12" ht="30" x14ac:dyDescent="0.25">
      <c r="A68" s="15"/>
      <c r="B68" s="16"/>
      <c r="C68" s="17"/>
      <c r="D68" s="20" t="s">
        <v>24</v>
      </c>
      <c r="E68" s="97" t="s">
        <v>85</v>
      </c>
      <c r="F68" s="98">
        <v>65</v>
      </c>
      <c r="G68" s="99">
        <v>0.54</v>
      </c>
      <c r="H68" s="99">
        <v>5.085</v>
      </c>
      <c r="I68" s="99">
        <v>1.71</v>
      </c>
      <c r="J68" s="98">
        <v>55</v>
      </c>
      <c r="K68" s="77" t="s">
        <v>46</v>
      </c>
      <c r="L68" s="62"/>
    </row>
    <row r="69" spans="1:12" ht="15" x14ac:dyDescent="0.25">
      <c r="A69" s="15"/>
      <c r="B69" s="16"/>
      <c r="C69" s="17"/>
      <c r="D69" s="41"/>
      <c r="E69" s="93"/>
      <c r="F69" s="94"/>
      <c r="G69" s="94"/>
      <c r="H69" s="94"/>
      <c r="I69" s="94"/>
      <c r="J69" s="94"/>
      <c r="K69" s="68"/>
      <c r="L69" s="19"/>
    </row>
    <row r="70" spans="1:12" ht="15.75" thickBot="1" x14ac:dyDescent="0.3">
      <c r="A70" s="23"/>
      <c r="B70" s="24"/>
      <c r="C70" s="25"/>
      <c r="D70" s="78" t="s">
        <v>31</v>
      </c>
      <c r="E70" s="72"/>
      <c r="F70" s="73">
        <f>SUM(F63:F69)</f>
        <v>500</v>
      </c>
      <c r="G70" s="74">
        <f>SUM(G63:G69)</f>
        <v>19.928000000000001</v>
      </c>
      <c r="H70" s="74">
        <f>SUM(H63:H69)</f>
        <v>20.54</v>
      </c>
      <c r="I70" s="74">
        <f>SUM(I63:I69)</f>
        <v>69.807999999999993</v>
      </c>
      <c r="J70" s="73">
        <f>SUM(J63:J69)</f>
        <v>548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500</v>
      </c>
      <c r="G81" s="36">
        <f t="shared" ref="G81:J81" si="16">G70+G80</f>
        <v>19.928000000000001</v>
      </c>
      <c r="H81" s="36">
        <f t="shared" si="16"/>
        <v>20.54</v>
      </c>
      <c r="I81" s="36">
        <f t="shared" si="16"/>
        <v>69.807999999999993</v>
      </c>
      <c r="J81" s="36">
        <f t="shared" si="16"/>
        <v>548</v>
      </c>
      <c r="K81" s="36"/>
      <c r="L81" s="36">
        <f t="shared" ref="L81" si="17">L70+L80</f>
        <v>92.76</v>
      </c>
    </row>
    <row r="82" spans="1:12" ht="30" x14ac:dyDescent="0.2">
      <c r="A82" s="109">
        <v>1</v>
      </c>
      <c r="B82" s="110">
        <v>5</v>
      </c>
      <c r="C82" s="111" t="s">
        <v>18</v>
      </c>
      <c r="D82" s="48" t="s">
        <v>19</v>
      </c>
      <c r="E82" s="69" t="s">
        <v>73</v>
      </c>
      <c r="F82" s="87">
        <v>95</v>
      </c>
      <c r="G82" s="88">
        <v>13.015000000000001</v>
      </c>
      <c r="H82" s="88">
        <v>10.978999999999999</v>
      </c>
      <c r="I82" s="88">
        <v>6.2759999999999998</v>
      </c>
      <c r="J82" s="87">
        <v>176</v>
      </c>
      <c r="K82" s="70" t="s">
        <v>74</v>
      </c>
      <c r="L82" s="45"/>
    </row>
    <row r="83" spans="1:12" ht="15.75" x14ac:dyDescent="0.25">
      <c r="A83" s="15"/>
      <c r="B83" s="16"/>
      <c r="C83" s="17"/>
      <c r="D83" s="20" t="s">
        <v>19</v>
      </c>
      <c r="E83" s="43" t="s">
        <v>52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70</v>
      </c>
      <c r="L83" s="46"/>
    </row>
    <row r="84" spans="1:12" ht="15.75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75" x14ac:dyDescent="0.25">
      <c r="A85" s="15"/>
      <c r="B85" s="16"/>
      <c r="C85" s="17"/>
      <c r="D85" s="20" t="s">
        <v>21</v>
      </c>
      <c r="E85" s="65" t="s">
        <v>69</v>
      </c>
      <c r="F85" s="64">
        <v>30</v>
      </c>
      <c r="G85" s="67">
        <v>1.5</v>
      </c>
      <c r="H85" s="67">
        <v>0.3</v>
      </c>
      <c r="I85" s="67">
        <v>13.5</v>
      </c>
      <c r="J85" s="64">
        <v>77</v>
      </c>
      <c r="K85" s="63"/>
      <c r="L85" s="46"/>
    </row>
    <row r="86" spans="1:12" ht="15.75" x14ac:dyDescent="0.25">
      <c r="A86" s="15"/>
      <c r="B86" s="16"/>
      <c r="C86" s="17"/>
      <c r="D86" s="41"/>
      <c r="E86" s="113"/>
      <c r="F86" s="114"/>
      <c r="G86" s="114"/>
      <c r="H86" s="114"/>
      <c r="I86" s="114"/>
      <c r="J86" s="114"/>
      <c r="K86" s="115"/>
      <c r="L86" s="46"/>
    </row>
    <row r="87" spans="1:12" ht="15.75" x14ac:dyDescent="0.25">
      <c r="A87" s="15"/>
      <c r="B87" s="16"/>
      <c r="C87" s="17"/>
      <c r="D87" s="41"/>
      <c r="E87" s="113"/>
      <c r="F87" s="114"/>
      <c r="G87" s="114"/>
      <c r="H87" s="114"/>
      <c r="I87" s="114"/>
      <c r="J87" s="114"/>
      <c r="K87" s="115"/>
      <c r="L87" s="46"/>
    </row>
    <row r="88" spans="1:12" ht="15" x14ac:dyDescent="0.25">
      <c r="A88" s="15"/>
      <c r="B88" s="16"/>
      <c r="C88" s="17"/>
      <c r="D88" s="89" t="s">
        <v>45</v>
      </c>
      <c r="E88" s="43" t="s">
        <v>86</v>
      </c>
      <c r="F88" s="64">
        <v>30</v>
      </c>
      <c r="G88" s="67">
        <v>1.8460000000000001</v>
      </c>
      <c r="H88" s="64">
        <v>4.7709999999999999</v>
      </c>
      <c r="I88" s="67">
        <v>19.071999999999999</v>
      </c>
      <c r="J88" s="64">
        <v>127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513</v>
      </c>
      <c r="G89" s="74">
        <f>SUM(G82:G88)</f>
        <v>19.650000000000002</v>
      </c>
      <c r="H89" s="74">
        <f>SUM(H82:H88)</f>
        <v>20.709</v>
      </c>
      <c r="I89" s="74">
        <f>SUM(I82:I88)</f>
        <v>68.861000000000004</v>
      </c>
      <c r="J89" s="73">
        <f>SUM(J82:J88)</f>
        <v>558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513</v>
      </c>
      <c r="G100" s="36">
        <f t="shared" ref="G100:J100" si="20">G89+G99</f>
        <v>19.650000000000002</v>
      </c>
      <c r="H100" s="36">
        <f t="shared" si="20"/>
        <v>20.709</v>
      </c>
      <c r="I100" s="36">
        <f t="shared" si="20"/>
        <v>68.861000000000004</v>
      </c>
      <c r="J100" s="36">
        <f t="shared" si="20"/>
        <v>558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/>
      <c r="E101" s="100"/>
      <c r="F101" s="101"/>
      <c r="G101" s="102"/>
      <c r="H101" s="102"/>
      <c r="I101" s="102"/>
      <c r="J101" s="101"/>
      <c r="K101" s="66"/>
      <c r="L101" s="71"/>
    </row>
    <row r="102" spans="1:12" ht="15" x14ac:dyDescent="0.25">
      <c r="A102" s="15"/>
      <c r="B102" s="16"/>
      <c r="C102" s="17"/>
      <c r="D102" s="20"/>
      <c r="E102" s="43"/>
      <c r="F102" s="64"/>
      <c r="G102" s="67"/>
      <c r="H102" s="67"/>
      <c r="I102" s="67"/>
      <c r="J102" s="64"/>
      <c r="K102" s="63"/>
      <c r="L102" s="62"/>
    </row>
    <row r="103" spans="1:12" ht="15" x14ac:dyDescent="0.25">
      <c r="A103" s="15"/>
      <c r="B103" s="16"/>
      <c r="C103" s="17"/>
      <c r="D103" s="20"/>
      <c r="E103" s="43"/>
      <c r="F103" s="64"/>
      <c r="G103" s="67"/>
      <c r="H103" s="67"/>
      <c r="I103" s="67"/>
      <c r="J103" s="64"/>
      <c r="K103" s="63"/>
      <c r="L103" s="62"/>
    </row>
    <row r="104" spans="1:12" ht="15" x14ac:dyDescent="0.25">
      <c r="A104" s="15"/>
      <c r="B104" s="16"/>
      <c r="C104" s="17"/>
      <c r="D104" s="20"/>
      <c r="E104" s="65"/>
      <c r="F104" s="64"/>
      <c r="G104" s="67"/>
      <c r="H104" s="67"/>
      <c r="I104" s="67"/>
      <c r="J104" s="64"/>
      <c r="K104" s="63"/>
      <c r="L104" s="62"/>
    </row>
    <row r="105" spans="1:12" ht="15" x14ac:dyDescent="0.25">
      <c r="A105" s="15"/>
      <c r="B105" s="16"/>
      <c r="C105" s="17"/>
      <c r="D105" s="41"/>
      <c r="E105" s="113"/>
      <c r="F105" s="114"/>
      <c r="G105" s="114"/>
      <c r="H105" s="114"/>
      <c r="I105" s="114"/>
      <c r="J105" s="114"/>
      <c r="K105" s="77"/>
      <c r="L105" s="62"/>
    </row>
    <row r="106" spans="1:12" ht="15" x14ac:dyDescent="0.25">
      <c r="A106" s="15"/>
      <c r="B106" s="16"/>
      <c r="C106" s="17"/>
      <c r="D106" s="41"/>
      <c r="E106" s="113"/>
      <c r="F106" s="114"/>
      <c r="G106" s="114"/>
      <c r="H106" s="114"/>
      <c r="I106" s="114"/>
      <c r="J106" s="114"/>
      <c r="K106" s="77"/>
      <c r="L106" s="62"/>
    </row>
    <row r="107" spans="1:12" ht="15" x14ac:dyDescent="0.25">
      <c r="A107" s="15"/>
      <c r="B107" s="16"/>
      <c r="C107" s="17"/>
      <c r="D107" s="89"/>
      <c r="E107" s="43"/>
      <c r="F107" s="64"/>
      <c r="G107" s="67"/>
      <c r="H107" s="67"/>
      <c r="I107" s="67"/>
      <c r="J107" s="64"/>
      <c r="K107" s="63"/>
      <c r="L107" s="62"/>
    </row>
    <row r="108" spans="1:12" ht="15" x14ac:dyDescent="0.25">
      <c r="A108" s="23"/>
      <c r="B108" s="24"/>
      <c r="C108" s="25"/>
      <c r="D108" s="26"/>
      <c r="E108" s="72"/>
      <c r="F108" s="73"/>
      <c r="G108" s="74"/>
      <c r="H108" s="73"/>
      <c r="I108" s="73"/>
      <c r="J108" s="73"/>
      <c r="K108" s="75"/>
      <c r="L108" s="73"/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/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/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/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/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/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/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/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/>
      <c r="E118" s="27"/>
      <c r="F118" s="28"/>
      <c r="G118" s="28"/>
      <c r="H118" s="28"/>
      <c r="I118" s="28"/>
      <c r="J118" s="28"/>
      <c r="K118" s="29"/>
      <c r="L118" s="28"/>
    </row>
    <row r="119" spans="1:12" ht="15" thickBot="1" x14ac:dyDescent="0.25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0</v>
      </c>
      <c r="G119" s="36">
        <f t="shared" ref="G119:J119" si="22">G108+G118</f>
        <v>0</v>
      </c>
      <c r="H119" s="36">
        <f t="shared" si="22"/>
        <v>0</v>
      </c>
      <c r="I119" s="36">
        <f t="shared" si="22"/>
        <v>0</v>
      </c>
      <c r="J119" s="36">
        <f t="shared" si="22"/>
        <v>0</v>
      </c>
      <c r="K119" s="36"/>
      <c r="L119" s="36">
        <f>L108+L118</f>
        <v>0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57</v>
      </c>
      <c r="F120" s="87">
        <v>94</v>
      </c>
      <c r="G120" s="88">
        <v>12.363</v>
      </c>
      <c r="H120" s="88">
        <v>12.803000000000001</v>
      </c>
      <c r="I120" s="88">
        <v>6.2229999999999999</v>
      </c>
      <c r="J120" s="87">
        <v>190</v>
      </c>
      <c r="K120" s="70" t="s">
        <v>58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43</v>
      </c>
      <c r="F121" s="64">
        <v>150</v>
      </c>
      <c r="G121" s="67">
        <v>5.6020000000000003</v>
      </c>
      <c r="H121" s="67">
        <v>5.0679999999999996</v>
      </c>
      <c r="I121" s="67">
        <v>35.905999999999999</v>
      </c>
      <c r="J121" s="64">
        <v>212</v>
      </c>
      <c r="K121" s="63" t="s">
        <v>59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69</v>
      </c>
      <c r="F123" s="64">
        <v>20</v>
      </c>
      <c r="G123" s="67">
        <v>1</v>
      </c>
      <c r="H123" s="67">
        <v>0.2</v>
      </c>
      <c r="I123" s="67">
        <v>9</v>
      </c>
      <c r="J123" s="64">
        <v>44</v>
      </c>
      <c r="K123" s="63"/>
      <c r="L123" s="62"/>
    </row>
    <row r="124" spans="1:12" ht="15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5" x14ac:dyDescent="0.25">
      <c r="A125" s="15"/>
      <c r="B125" s="16"/>
      <c r="C125" s="17"/>
      <c r="D125" s="20" t="s">
        <v>24</v>
      </c>
      <c r="E125" s="97" t="s">
        <v>83</v>
      </c>
      <c r="F125" s="98">
        <v>60</v>
      </c>
      <c r="G125" s="99">
        <v>0.42</v>
      </c>
      <c r="H125" s="99">
        <v>0.06</v>
      </c>
      <c r="I125" s="99">
        <v>1.1399999999999999</v>
      </c>
      <c r="J125" s="98">
        <v>7</v>
      </c>
      <c r="K125" s="77" t="s">
        <v>81</v>
      </c>
      <c r="L125" s="62"/>
    </row>
    <row r="126" spans="1:12" ht="15" x14ac:dyDescent="0.25">
      <c r="A126" s="15"/>
      <c r="B126" s="16"/>
      <c r="C126" s="17"/>
      <c r="D126" s="89" t="s">
        <v>45</v>
      </c>
      <c r="E126" s="43" t="s">
        <v>56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657</v>
      </c>
      <c r="G127" s="74">
        <f>SUM(G120:G126)</f>
        <v>19.392000000000003</v>
      </c>
      <c r="H127" s="74">
        <f>SUM(H120:H126)</f>
        <v>18.132999999999999</v>
      </c>
      <c r="I127" s="74">
        <f>SUM(I120:I126)</f>
        <v>75.254999999999995</v>
      </c>
      <c r="J127" s="73">
        <f>SUM(J120:J126)</f>
        <v>545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3">SUM(G128:G136)</f>
        <v>0</v>
      </c>
      <c r="H137" s="28">
        <f t="shared" si="23"/>
        <v>0</v>
      </c>
      <c r="I137" s="28">
        <f t="shared" si="23"/>
        <v>0</v>
      </c>
      <c r="J137" s="28">
        <f t="shared" si="23"/>
        <v>0</v>
      </c>
      <c r="K137" s="29"/>
      <c r="L137" s="28">
        <f t="shared" ref="L137" si="24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657</v>
      </c>
      <c r="G138" s="36">
        <f t="shared" ref="G138:J138" si="25">G127+G137</f>
        <v>19.392000000000003</v>
      </c>
      <c r="H138" s="36">
        <f t="shared" si="25"/>
        <v>18.132999999999999</v>
      </c>
      <c r="I138" s="36">
        <f t="shared" si="25"/>
        <v>75.254999999999995</v>
      </c>
      <c r="J138" s="36">
        <f t="shared" si="25"/>
        <v>545</v>
      </c>
      <c r="K138" s="36"/>
      <c r="L138" s="36">
        <f t="shared" ref="L138" si="26">L127+L137</f>
        <v>92.76</v>
      </c>
    </row>
    <row r="139" spans="1:12" ht="25.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0" t="s">
        <v>75</v>
      </c>
      <c r="F139" s="91">
        <v>180</v>
      </c>
      <c r="G139" s="92">
        <v>17.007000000000001</v>
      </c>
      <c r="H139" s="92">
        <v>18.901</v>
      </c>
      <c r="I139" s="92">
        <v>30.908000000000001</v>
      </c>
      <c r="J139" s="91">
        <v>362</v>
      </c>
      <c r="K139" s="117" t="s">
        <v>76</v>
      </c>
      <c r="L139" s="71"/>
    </row>
    <row r="140" spans="1:12" ht="15" x14ac:dyDescent="0.25">
      <c r="A140" s="37"/>
      <c r="B140" s="16"/>
      <c r="C140" s="17"/>
      <c r="D140" s="41"/>
      <c r="E140" s="96"/>
      <c r="F140" s="96"/>
      <c r="G140" s="96"/>
      <c r="H140" s="96"/>
      <c r="I140" s="96"/>
      <c r="J140" s="96"/>
      <c r="K140" s="96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20" t="s">
        <v>22</v>
      </c>
      <c r="E143" s="43" t="s">
        <v>66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44</v>
      </c>
      <c r="L143" s="62"/>
    </row>
    <row r="144" spans="1:12" ht="15" x14ac:dyDescent="0.25">
      <c r="A144" s="37"/>
      <c r="B144" s="16"/>
      <c r="C144" s="17"/>
      <c r="D144" s="41"/>
      <c r="E144" s="96"/>
      <c r="F144" s="96"/>
      <c r="G144" s="96"/>
      <c r="H144" s="96"/>
      <c r="I144" s="96"/>
      <c r="J144" s="96"/>
      <c r="K144" s="96"/>
      <c r="L144" s="62"/>
    </row>
    <row r="145" spans="1:12" ht="15" x14ac:dyDescent="0.25">
      <c r="A145" s="37"/>
      <c r="B145" s="16"/>
      <c r="C145" s="17"/>
      <c r="D145" s="41"/>
      <c r="E145" s="96"/>
      <c r="F145" s="96"/>
      <c r="G145" s="96"/>
      <c r="H145" s="96"/>
      <c r="I145" s="96"/>
      <c r="J145" s="96"/>
      <c r="K145" s="96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528</v>
      </c>
      <c r="G146" s="74">
        <f>SUM(G139:G145)</f>
        <v>19.934000000000001</v>
      </c>
      <c r="H146" s="74">
        <f>SUM(H139:H145)</f>
        <v>19.662999999999997</v>
      </c>
      <c r="I146" s="74">
        <f>SUM(I139:I145)</f>
        <v>67.533999999999992</v>
      </c>
      <c r="J146" s="73">
        <f>SUM(J139:J145)</f>
        <v>532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7">SUM(G147:G155)</f>
        <v>0</v>
      </c>
      <c r="H156" s="28">
        <f t="shared" si="27"/>
        <v>0</v>
      </c>
      <c r="I156" s="28">
        <f t="shared" si="27"/>
        <v>0</v>
      </c>
      <c r="J156" s="28">
        <f t="shared" si="27"/>
        <v>0</v>
      </c>
      <c r="K156" s="29"/>
      <c r="L156" s="28">
        <f t="shared" ref="L156" si="28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528</v>
      </c>
      <c r="G157" s="36">
        <f t="shared" ref="G157:J157" si="29">G146+G156</f>
        <v>19.934000000000001</v>
      </c>
      <c r="H157" s="36">
        <f t="shared" si="29"/>
        <v>19.662999999999997</v>
      </c>
      <c r="I157" s="36">
        <f t="shared" si="29"/>
        <v>67.533999999999992</v>
      </c>
      <c r="J157" s="36">
        <f t="shared" si="29"/>
        <v>532</v>
      </c>
      <c r="K157" s="36"/>
      <c r="L157" s="36">
        <f t="shared" ref="L157" si="30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90" t="s">
        <v>50</v>
      </c>
      <c r="F158" s="91">
        <v>90</v>
      </c>
      <c r="G158" s="92">
        <v>11.901999999999999</v>
      </c>
      <c r="H158" s="92">
        <v>14.545999999999999</v>
      </c>
      <c r="I158" s="92">
        <v>1.893</v>
      </c>
      <c r="J158" s="91">
        <v>186</v>
      </c>
      <c r="K158" s="79" t="s">
        <v>49</v>
      </c>
      <c r="L158" s="71"/>
    </row>
    <row r="159" spans="1:12" ht="15" x14ac:dyDescent="0.25">
      <c r="A159" s="15"/>
      <c r="B159" s="16"/>
      <c r="C159" s="17"/>
      <c r="D159" s="20" t="s">
        <v>19</v>
      </c>
      <c r="E159" s="43" t="s">
        <v>72</v>
      </c>
      <c r="F159" s="64">
        <v>150</v>
      </c>
      <c r="G159" s="67">
        <v>3.5</v>
      </c>
      <c r="H159" s="67">
        <v>4.6429999999999998</v>
      </c>
      <c r="I159" s="67">
        <v>22.027999999999999</v>
      </c>
      <c r="J159" s="64">
        <v>144</v>
      </c>
      <c r="K159" s="63" t="s">
        <v>55</v>
      </c>
      <c r="L159" s="76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6"/>
    </row>
    <row r="161" spans="1:12" ht="15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6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5" x14ac:dyDescent="0.25">
      <c r="A164" s="15"/>
      <c r="B164" s="16"/>
      <c r="C164" s="17"/>
      <c r="D164" s="89" t="s">
        <v>45</v>
      </c>
      <c r="E164" s="43" t="s">
        <v>71</v>
      </c>
      <c r="F164" s="64">
        <v>200</v>
      </c>
      <c r="G164" s="64">
        <v>0</v>
      </c>
      <c r="H164" s="64">
        <v>0</v>
      </c>
      <c r="I164" s="64">
        <v>22</v>
      </c>
      <c r="J164" s="64">
        <v>90</v>
      </c>
      <c r="K164" s="22" t="s">
        <v>47</v>
      </c>
      <c r="L164" s="62"/>
    </row>
    <row r="165" spans="1:12" ht="15" x14ac:dyDescent="0.25">
      <c r="A165" s="23"/>
      <c r="B165" s="24"/>
      <c r="C165" s="25"/>
      <c r="D165" s="26" t="s">
        <v>31</v>
      </c>
      <c r="E165" s="72"/>
      <c r="F165" s="73">
        <f>SUM(F158:F164)</f>
        <v>688</v>
      </c>
      <c r="G165" s="74">
        <f>SUM(G158:G164)</f>
        <v>17.928999999999998</v>
      </c>
      <c r="H165" s="74">
        <f>SUM(H158:H164)</f>
        <v>19.550999999999998</v>
      </c>
      <c r="I165" s="74">
        <f>SUM(I158:I164)</f>
        <v>72.747</v>
      </c>
      <c r="J165" s="73">
        <f>SUM(J158:J164)</f>
        <v>543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1">SUM(G166:G174)</f>
        <v>0</v>
      </c>
      <c r="H175" s="28">
        <f t="shared" si="31"/>
        <v>0</v>
      </c>
      <c r="I175" s="28">
        <f t="shared" si="31"/>
        <v>0</v>
      </c>
      <c r="J175" s="28">
        <f t="shared" si="31"/>
        <v>0</v>
      </c>
      <c r="K175" s="29"/>
      <c r="L175" s="28">
        <f t="shared" ref="L175" si="32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688</v>
      </c>
      <c r="G176" s="36">
        <f t="shared" ref="G176:J176" si="33">G165+G175</f>
        <v>17.928999999999998</v>
      </c>
      <c r="H176" s="36">
        <f t="shared" si="33"/>
        <v>19.550999999999998</v>
      </c>
      <c r="I176" s="36">
        <f t="shared" si="33"/>
        <v>72.747</v>
      </c>
      <c r="J176" s="36">
        <f t="shared" si="33"/>
        <v>543</v>
      </c>
      <c r="K176" s="36"/>
      <c r="L176" s="36">
        <f t="shared" ref="L176" si="34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100" t="s">
        <v>40</v>
      </c>
      <c r="F177" s="101">
        <v>190</v>
      </c>
      <c r="G177" s="102">
        <v>13.603999999999999</v>
      </c>
      <c r="H177" s="102">
        <v>15.843</v>
      </c>
      <c r="I177" s="102">
        <v>45.965000000000003</v>
      </c>
      <c r="J177" s="101">
        <v>381</v>
      </c>
      <c r="K177" s="60" t="s">
        <v>37</v>
      </c>
      <c r="L177" s="71"/>
    </row>
    <row r="178" spans="1:12" ht="15" x14ac:dyDescent="0.25">
      <c r="A178" s="15"/>
      <c r="B178" s="16"/>
      <c r="C178" s="17"/>
      <c r="D178" s="41"/>
      <c r="E178" s="93"/>
      <c r="F178" s="94"/>
      <c r="G178" s="95"/>
      <c r="H178" s="95"/>
      <c r="I178" s="95"/>
      <c r="J178" s="94"/>
      <c r="K178" s="103"/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69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5" x14ac:dyDescent="0.25">
      <c r="A181" s="15"/>
      <c r="B181" s="16"/>
      <c r="C181" s="17"/>
      <c r="D181" s="20" t="s">
        <v>22</v>
      </c>
      <c r="E181" s="43" t="s">
        <v>77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44</v>
      </c>
      <c r="L181" s="62"/>
    </row>
    <row r="182" spans="1:12" ht="15" x14ac:dyDescent="0.25">
      <c r="A182" s="15"/>
      <c r="B182" s="16"/>
      <c r="C182" s="17"/>
      <c r="D182" s="41"/>
      <c r="E182" s="96"/>
      <c r="F182" s="96"/>
      <c r="G182" s="96"/>
      <c r="H182" s="96"/>
      <c r="I182" s="96"/>
      <c r="J182" s="96"/>
      <c r="K182" s="96"/>
      <c r="L182" s="19"/>
    </row>
    <row r="183" spans="1:12" ht="15" x14ac:dyDescent="0.25">
      <c r="A183" s="15"/>
      <c r="B183" s="16"/>
      <c r="C183" s="17"/>
      <c r="D183" s="89" t="s">
        <v>45</v>
      </c>
      <c r="E183" s="43" t="s">
        <v>51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48</v>
      </c>
      <c r="L183" s="19"/>
    </row>
    <row r="184" spans="1:12" ht="15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20.628</v>
      </c>
      <c r="I184" s="74">
        <f>SUM(I177:I183)</f>
        <v>81.975000000000009</v>
      </c>
      <c r="J184" s="73">
        <f>SUM(J177:J183)</f>
        <v>583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5">SUM(G185:G193)</f>
        <v>0</v>
      </c>
      <c r="H194" s="28">
        <f t="shared" si="35"/>
        <v>0</v>
      </c>
      <c r="I194" s="28">
        <f t="shared" si="35"/>
        <v>0</v>
      </c>
      <c r="J194" s="28">
        <f t="shared" si="35"/>
        <v>0</v>
      </c>
      <c r="K194" s="29"/>
      <c r="L194" s="28">
        <f t="shared" ref="L194" si="36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7">G184+G194</f>
        <v>16.177</v>
      </c>
      <c r="H195" s="36">
        <f t="shared" si="37"/>
        <v>20.628</v>
      </c>
      <c r="I195" s="36">
        <f t="shared" si="37"/>
        <v>81.975000000000009</v>
      </c>
      <c r="J195" s="36">
        <f t="shared" si="37"/>
        <v>583</v>
      </c>
      <c r="K195" s="36"/>
      <c r="L195" s="36">
        <f t="shared" ref="L195" si="38">L184+L194</f>
        <v>92.76</v>
      </c>
    </row>
    <row r="196" spans="1:12" ht="30" x14ac:dyDescent="0.25">
      <c r="A196" s="9">
        <v>2</v>
      </c>
      <c r="B196" s="10">
        <v>5</v>
      </c>
      <c r="C196" s="11" t="s">
        <v>18</v>
      </c>
      <c r="D196" s="48" t="s">
        <v>19</v>
      </c>
      <c r="E196" s="90" t="s">
        <v>87</v>
      </c>
      <c r="F196" s="91">
        <v>90</v>
      </c>
      <c r="G196" s="92">
        <v>11.103</v>
      </c>
      <c r="H196" s="92">
        <v>6.008</v>
      </c>
      <c r="I196" s="92">
        <v>11.093</v>
      </c>
      <c r="J196" s="91">
        <v>143</v>
      </c>
      <c r="K196" s="80" t="s">
        <v>88</v>
      </c>
      <c r="L196" s="71"/>
    </row>
    <row r="197" spans="1:12" ht="15" x14ac:dyDescent="0.25">
      <c r="A197" s="15"/>
      <c r="B197" s="16"/>
      <c r="C197" s="17"/>
      <c r="D197" s="20" t="s">
        <v>19</v>
      </c>
      <c r="E197" s="43" t="s">
        <v>52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54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5" x14ac:dyDescent="0.25">
      <c r="A199" s="15"/>
      <c r="B199" s="16"/>
      <c r="C199" s="17"/>
      <c r="D199" s="20" t="s">
        <v>21</v>
      </c>
      <c r="E199" s="65" t="s">
        <v>69</v>
      </c>
      <c r="F199" s="64">
        <v>20</v>
      </c>
      <c r="G199" s="67">
        <v>1</v>
      </c>
      <c r="H199" s="67">
        <v>0.2</v>
      </c>
      <c r="I199" s="67">
        <v>9</v>
      </c>
      <c r="J199" s="64">
        <v>44</v>
      </c>
      <c r="K199" s="63"/>
      <c r="L199" s="62"/>
    </row>
    <row r="200" spans="1:12" ht="15" x14ac:dyDescent="0.25">
      <c r="A200" s="15"/>
      <c r="B200" s="16"/>
      <c r="C200" s="17"/>
      <c r="D200" s="108"/>
      <c r="E200" s="61"/>
      <c r="F200" s="62"/>
      <c r="G200" s="62"/>
      <c r="H200" s="62"/>
      <c r="I200" s="62"/>
      <c r="J200" s="62"/>
      <c r="K200" s="63"/>
      <c r="L200" s="62"/>
    </row>
    <row r="201" spans="1:12" ht="30" x14ac:dyDescent="0.25">
      <c r="A201" s="15"/>
      <c r="B201" s="16"/>
      <c r="C201" s="17"/>
      <c r="D201" s="20" t="s">
        <v>24</v>
      </c>
      <c r="E201" s="97" t="s">
        <v>85</v>
      </c>
      <c r="F201" s="98">
        <v>65</v>
      </c>
      <c r="G201" s="99">
        <v>0.54</v>
      </c>
      <c r="H201" s="99">
        <v>5.085</v>
      </c>
      <c r="I201" s="99">
        <v>1.71</v>
      </c>
      <c r="J201" s="98">
        <v>55</v>
      </c>
      <c r="K201" s="77" t="s">
        <v>46</v>
      </c>
      <c r="L201" s="62"/>
    </row>
    <row r="202" spans="1:12" ht="15" x14ac:dyDescent="0.25">
      <c r="A202" s="15"/>
      <c r="B202" s="16"/>
      <c r="C202" s="17"/>
      <c r="D202" s="89" t="s">
        <v>45</v>
      </c>
      <c r="E202" s="43" t="s">
        <v>86</v>
      </c>
      <c r="F202" s="64">
        <v>30</v>
      </c>
      <c r="G202" s="67">
        <v>1.8460000000000001</v>
      </c>
      <c r="H202" s="64">
        <v>4.7709999999999999</v>
      </c>
      <c r="I202" s="67">
        <v>19.071999999999999</v>
      </c>
      <c r="J202" s="64">
        <v>127</v>
      </c>
      <c r="K202" s="63"/>
      <c r="L202" s="62"/>
    </row>
    <row r="203" spans="1:12" ht="15" x14ac:dyDescent="0.25">
      <c r="A203" s="23"/>
      <c r="B203" s="24"/>
      <c r="C203" s="25"/>
      <c r="D203" s="26" t="s">
        <v>31</v>
      </c>
      <c r="E203" s="72"/>
      <c r="F203" s="73">
        <f>SUM(F196:F202)</f>
        <v>563</v>
      </c>
      <c r="G203" s="74">
        <f t="shared" ref="G203:I203" si="39">SUM(G196:G202)</f>
        <v>17.777999999999999</v>
      </c>
      <c r="H203" s="73">
        <f t="shared" si="39"/>
        <v>20.722999999999999</v>
      </c>
      <c r="I203" s="73">
        <f t="shared" si="39"/>
        <v>70.888000000000005</v>
      </c>
      <c r="J203" s="73">
        <f>SUM(J196:J202)</f>
        <v>547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0">SUM(G204:G212)</f>
        <v>0</v>
      </c>
      <c r="H213" s="28">
        <f t="shared" si="40"/>
        <v>0</v>
      </c>
      <c r="I213" s="28">
        <f t="shared" si="40"/>
        <v>0</v>
      </c>
      <c r="J213" s="28">
        <f t="shared" si="40"/>
        <v>0</v>
      </c>
      <c r="K213" s="29"/>
      <c r="L213" s="28">
        <f t="shared" ref="L213" si="41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2">F203+F213</f>
        <v>563</v>
      </c>
      <c r="G214" s="36">
        <f t="shared" ref="G214:J214" si="43">G203+G213</f>
        <v>17.777999999999999</v>
      </c>
      <c r="H214" s="36">
        <f t="shared" si="43"/>
        <v>20.722999999999999</v>
      </c>
      <c r="I214" s="36">
        <f t="shared" si="43"/>
        <v>70.888000000000005</v>
      </c>
      <c r="J214" s="36">
        <f t="shared" si="43"/>
        <v>547</v>
      </c>
      <c r="K214" s="36"/>
      <c r="L214" s="36">
        <f t="shared" ref="L214" si="44">L203+L213</f>
        <v>92.76</v>
      </c>
    </row>
    <row r="215" spans="1:12" ht="15" x14ac:dyDescent="0.25">
      <c r="A215" s="9">
        <v>2</v>
      </c>
      <c r="B215" s="10">
        <v>6</v>
      </c>
      <c r="C215" s="11"/>
      <c r="D215" s="104"/>
      <c r="E215" s="105"/>
      <c r="F215" s="106"/>
      <c r="G215" s="107"/>
      <c r="H215" s="107"/>
      <c r="I215" s="107"/>
      <c r="J215" s="106"/>
      <c r="K215" s="60"/>
      <c r="L215" s="71"/>
    </row>
    <row r="216" spans="1:12" ht="15" x14ac:dyDescent="0.25">
      <c r="A216" s="15"/>
      <c r="B216" s="16"/>
      <c r="C216" s="17"/>
      <c r="D216" s="41"/>
      <c r="E216" s="93"/>
      <c r="F216" s="94"/>
      <c r="G216" s="95"/>
      <c r="H216" s="95"/>
      <c r="I216" s="95"/>
      <c r="J216" s="94"/>
      <c r="K216" s="63"/>
      <c r="L216" s="62"/>
    </row>
    <row r="217" spans="1:12" ht="15" x14ac:dyDescent="0.25">
      <c r="A217" s="15"/>
      <c r="B217" s="16"/>
      <c r="C217" s="17"/>
      <c r="D217" s="20"/>
      <c r="E217" s="43"/>
      <c r="F217" s="64"/>
      <c r="G217" s="67"/>
      <c r="H217" s="67"/>
      <c r="I217" s="67"/>
      <c r="J217" s="64"/>
      <c r="K217" s="63"/>
      <c r="L217" s="62"/>
    </row>
    <row r="218" spans="1:12" ht="15" x14ac:dyDescent="0.25">
      <c r="A218" s="15"/>
      <c r="B218" s="16"/>
      <c r="C218" s="17"/>
      <c r="D218" s="20"/>
      <c r="E218" s="65"/>
      <c r="F218" s="64"/>
      <c r="G218" s="67"/>
      <c r="H218" s="67"/>
      <c r="I218" s="67"/>
      <c r="J218" s="64"/>
      <c r="K218" s="63"/>
      <c r="L218" s="62"/>
    </row>
    <row r="219" spans="1:12" ht="15" x14ac:dyDescent="0.25">
      <c r="A219" s="15"/>
      <c r="B219" s="16"/>
      <c r="C219" s="17"/>
      <c r="D219" s="41"/>
      <c r="E219" s="93"/>
      <c r="F219" s="94"/>
      <c r="G219" s="95"/>
      <c r="H219" s="95"/>
      <c r="I219" s="95"/>
      <c r="J219" s="94"/>
      <c r="K219" s="63"/>
      <c r="L219" s="62"/>
    </row>
    <row r="220" spans="1:12" ht="15" x14ac:dyDescent="0.25">
      <c r="A220" s="15"/>
      <c r="B220" s="16"/>
      <c r="C220" s="17"/>
      <c r="D220" s="20"/>
      <c r="E220" s="97"/>
      <c r="F220" s="98"/>
      <c r="G220" s="99"/>
      <c r="H220" s="99"/>
      <c r="I220" s="99"/>
      <c r="J220" s="98"/>
      <c r="K220" s="77"/>
      <c r="L220" s="62"/>
    </row>
    <row r="221" spans="1:12" ht="15" x14ac:dyDescent="0.25">
      <c r="A221" s="15"/>
      <c r="B221" s="16"/>
      <c r="C221" s="17"/>
      <c r="D221" s="89"/>
      <c r="E221" s="43"/>
      <c r="F221" s="64"/>
      <c r="G221" s="64"/>
      <c r="H221" s="64"/>
      <c r="I221" s="64"/>
      <c r="J221" s="64"/>
      <c r="K221" s="22"/>
      <c r="L221" s="62"/>
    </row>
    <row r="222" spans="1:12" ht="15" x14ac:dyDescent="0.25">
      <c r="A222" s="23"/>
      <c r="B222" s="24"/>
      <c r="C222" s="25"/>
      <c r="D222" s="26"/>
      <c r="E222" s="72"/>
      <c r="F222" s="73"/>
      <c r="G222" s="74"/>
      <c r="H222" s="74"/>
      <c r="I222" s="74"/>
      <c r="J222" s="73"/>
      <c r="K222" s="75"/>
      <c r="L222" s="73"/>
    </row>
    <row r="223" spans="1:12" ht="15" x14ac:dyDescent="0.25">
      <c r="A223" s="30">
        <f>A215</f>
        <v>2</v>
      </c>
      <c r="B223" s="31">
        <v>6</v>
      </c>
      <c r="C223" s="32"/>
      <c r="D223" s="41"/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/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/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/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/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/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/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/>
      <c r="E232" s="27"/>
      <c r="F232" s="28"/>
      <c r="G232" s="28"/>
      <c r="H232" s="28"/>
      <c r="I232" s="28"/>
      <c r="J232" s="28"/>
      <c r="K232" s="29"/>
      <c r="L232" s="28"/>
    </row>
    <row r="233" spans="1:12" ht="15.75" customHeight="1" thickBot="1" x14ac:dyDescent="0.25">
      <c r="A233" s="33">
        <f>A215</f>
        <v>2</v>
      </c>
      <c r="B233" s="34">
        <f>B215</f>
        <v>6</v>
      </c>
      <c r="C233" s="119"/>
      <c r="D233" s="120"/>
      <c r="E233" s="35"/>
      <c r="F233" s="36"/>
      <c r="G233" s="40"/>
      <c r="H233" s="40"/>
      <c r="I233" s="40"/>
      <c r="J233" s="36"/>
      <c r="K233" s="36"/>
      <c r="L233" s="36"/>
    </row>
    <row r="234" spans="1:12" ht="13.5" thickBot="1" x14ac:dyDescent="0.25">
      <c r="A234" s="81"/>
      <c r="B234" s="82"/>
      <c r="C234" s="118"/>
      <c r="D234" s="118"/>
      <c r="E234" s="118"/>
      <c r="F234" s="86"/>
      <c r="G234" s="85"/>
      <c r="H234" s="85"/>
      <c r="I234" s="85"/>
      <c r="J234" s="86"/>
      <c r="K234" s="83"/>
      <c r="L234" s="84"/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2025-08-06T11:03:19Z</cp:lastPrinted>
  <dcterms:created xsi:type="dcterms:W3CDTF">2022-05-16T14:23:56Z</dcterms:created>
  <dcterms:modified xsi:type="dcterms:W3CDTF">2026-04-08T13:48:49Z</dcterms:modified>
</cp:coreProperties>
</file>