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ониторинг\"/>
    </mc:Choice>
  </mc:AlternateContent>
  <bookViews>
    <workbookView xWindow="0" yWindow="0" windowWidth="19680" windowHeight="688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222" i="1" l="1"/>
  <c r="B221" i="1" l="1"/>
  <c r="A221" i="1"/>
  <c r="L220" i="1"/>
  <c r="J220" i="1"/>
  <c r="I220" i="1"/>
  <c r="H220" i="1"/>
  <c r="G220" i="1"/>
  <c r="F220" i="1"/>
  <c r="B211" i="1"/>
  <c r="A211" i="1"/>
  <c r="L221" i="1"/>
  <c r="J210" i="1"/>
  <c r="J221" i="1" s="1"/>
  <c r="I210" i="1"/>
  <c r="I221" i="1" s="1"/>
  <c r="H210" i="1"/>
  <c r="H221" i="1" s="1"/>
  <c r="G210" i="1"/>
  <c r="F210" i="1"/>
  <c r="B204" i="1"/>
  <c r="A204" i="1"/>
  <c r="L203" i="1"/>
  <c r="J203" i="1"/>
  <c r="I203" i="1"/>
  <c r="H203" i="1"/>
  <c r="G203" i="1"/>
  <c r="F203" i="1"/>
  <c r="B194" i="1"/>
  <c r="A194" i="1"/>
  <c r="J193" i="1"/>
  <c r="I193" i="1"/>
  <c r="I204" i="1" s="1"/>
  <c r="H193" i="1"/>
  <c r="H204" i="1" s="1"/>
  <c r="F193" i="1"/>
  <c r="B106" i="1"/>
  <c r="B116" i="1"/>
  <c r="A116" i="1"/>
  <c r="L115" i="1"/>
  <c r="J115" i="1"/>
  <c r="I115" i="1"/>
  <c r="H115" i="1"/>
  <c r="G115" i="1"/>
  <c r="F115" i="1"/>
  <c r="A106" i="1"/>
  <c r="J105" i="1"/>
  <c r="I105" i="1"/>
  <c r="H105" i="1"/>
  <c r="G105" i="1"/>
  <c r="F105" i="1"/>
  <c r="J204" i="1" l="1"/>
  <c r="L116" i="1"/>
  <c r="L204" i="1"/>
  <c r="H116" i="1"/>
  <c r="I116" i="1"/>
  <c r="J116" i="1"/>
  <c r="F204" i="1"/>
  <c r="G204" i="1"/>
  <c r="G221" i="1"/>
  <c r="G116" i="1"/>
  <c r="F221" i="1"/>
  <c r="F116" i="1"/>
  <c r="B186" i="1"/>
  <c r="A186" i="1"/>
  <c r="L185" i="1"/>
  <c r="J185" i="1"/>
  <c r="I185" i="1"/>
  <c r="H185" i="1"/>
  <c r="G185" i="1"/>
  <c r="F185" i="1"/>
  <c r="B176" i="1"/>
  <c r="A176" i="1"/>
  <c r="J175" i="1"/>
  <c r="I175" i="1"/>
  <c r="H175" i="1"/>
  <c r="G175" i="1"/>
  <c r="F175" i="1"/>
  <c r="B168" i="1"/>
  <c r="A168" i="1"/>
  <c r="L167" i="1"/>
  <c r="J167" i="1"/>
  <c r="I167" i="1"/>
  <c r="H167" i="1"/>
  <c r="G167" i="1"/>
  <c r="F167" i="1"/>
  <c r="B158" i="1"/>
  <c r="A158" i="1"/>
  <c r="L168" i="1"/>
  <c r="J157" i="1"/>
  <c r="J168" i="1" s="1"/>
  <c r="I157" i="1"/>
  <c r="H157" i="1"/>
  <c r="G157" i="1"/>
  <c r="F157" i="1"/>
  <c r="B151" i="1"/>
  <c r="A151" i="1"/>
  <c r="L150" i="1"/>
  <c r="J150" i="1"/>
  <c r="I150" i="1"/>
  <c r="H150" i="1"/>
  <c r="G150" i="1"/>
  <c r="F150" i="1"/>
  <c r="B141" i="1"/>
  <c r="A141" i="1"/>
  <c r="L151" i="1"/>
  <c r="J140" i="1"/>
  <c r="J151" i="1" s="1"/>
  <c r="I140" i="1"/>
  <c r="I151" i="1" s="1"/>
  <c r="H140" i="1"/>
  <c r="H151" i="1" s="1"/>
  <c r="G140" i="1"/>
  <c r="G151" i="1" s="1"/>
  <c r="F140" i="1"/>
  <c r="F151" i="1" s="1"/>
  <c r="B134" i="1"/>
  <c r="A134" i="1"/>
  <c r="L133" i="1"/>
  <c r="J133" i="1"/>
  <c r="I133" i="1"/>
  <c r="H133" i="1"/>
  <c r="G133" i="1"/>
  <c r="F133" i="1"/>
  <c r="B124" i="1"/>
  <c r="A124" i="1"/>
  <c r="J123" i="1"/>
  <c r="I123" i="1"/>
  <c r="H123" i="1"/>
  <c r="G123" i="1"/>
  <c r="F123" i="1"/>
  <c r="B98" i="1"/>
  <c r="A98" i="1"/>
  <c r="L97" i="1"/>
  <c r="J97" i="1"/>
  <c r="I97" i="1"/>
  <c r="H97" i="1"/>
  <c r="G97" i="1"/>
  <c r="F97" i="1"/>
  <c r="B88" i="1"/>
  <c r="A88" i="1"/>
  <c r="J87" i="1"/>
  <c r="I87" i="1"/>
  <c r="H87" i="1"/>
  <c r="F87" i="1"/>
  <c r="B79" i="1"/>
  <c r="A79" i="1"/>
  <c r="L78" i="1"/>
  <c r="J78" i="1"/>
  <c r="I78" i="1"/>
  <c r="H78" i="1"/>
  <c r="G78" i="1"/>
  <c r="F78" i="1"/>
  <c r="B69" i="1"/>
  <c r="A69" i="1"/>
  <c r="J68" i="1"/>
  <c r="I68" i="1"/>
  <c r="H68" i="1"/>
  <c r="G68" i="1"/>
  <c r="F68" i="1"/>
  <c r="B60" i="1"/>
  <c r="A60" i="1"/>
  <c r="L59" i="1"/>
  <c r="J59" i="1"/>
  <c r="I59" i="1"/>
  <c r="H59" i="1"/>
  <c r="G59" i="1"/>
  <c r="F59" i="1"/>
  <c r="B50" i="1"/>
  <c r="A50" i="1"/>
  <c r="L60" i="1"/>
  <c r="J49" i="1"/>
  <c r="J60" i="1" s="1"/>
  <c r="I49" i="1"/>
  <c r="I60" i="1" s="1"/>
  <c r="H49" i="1"/>
  <c r="G49" i="1"/>
  <c r="F49" i="1"/>
  <c r="B42" i="1"/>
  <c r="A42" i="1"/>
  <c r="L41" i="1"/>
  <c r="L42" i="1" s="1"/>
  <c r="J41" i="1"/>
  <c r="I41" i="1"/>
  <c r="H41" i="1"/>
  <c r="G41" i="1"/>
  <c r="F41" i="1"/>
  <c r="B32" i="1"/>
  <c r="A32" i="1"/>
  <c r="J31" i="1"/>
  <c r="I31" i="1"/>
  <c r="H31" i="1"/>
  <c r="G31" i="1"/>
  <c r="F31" i="1"/>
  <c r="B24" i="1"/>
  <c r="A24" i="1"/>
  <c r="L23" i="1"/>
  <c r="J23" i="1"/>
  <c r="I23" i="1"/>
  <c r="H23" i="1"/>
  <c r="G23" i="1"/>
  <c r="F23" i="1"/>
  <c r="B14" i="1"/>
  <c r="A14" i="1"/>
  <c r="I13" i="1"/>
  <c r="H13" i="1"/>
  <c r="G13" i="1"/>
  <c r="F13" i="1"/>
  <c r="I168" i="1" l="1"/>
  <c r="G42" i="1"/>
  <c r="I42" i="1"/>
  <c r="J42" i="1"/>
  <c r="F42" i="1"/>
  <c r="H42" i="1"/>
  <c r="F134" i="1"/>
  <c r="F24" i="1"/>
  <c r="G24" i="1"/>
  <c r="G134" i="1"/>
  <c r="H79" i="1"/>
  <c r="I186" i="1"/>
  <c r="F60" i="1"/>
  <c r="J79" i="1"/>
  <c r="F168" i="1"/>
  <c r="J186" i="1"/>
  <c r="H186" i="1"/>
  <c r="I79" i="1"/>
  <c r="L79" i="1"/>
  <c r="G168" i="1"/>
  <c r="L186" i="1"/>
  <c r="G60" i="1"/>
  <c r="H60" i="1"/>
  <c r="H168" i="1"/>
  <c r="H24" i="1"/>
  <c r="H134" i="1"/>
  <c r="J134" i="1"/>
  <c r="I24" i="1"/>
  <c r="I134" i="1"/>
  <c r="F98" i="1"/>
  <c r="L24" i="1"/>
  <c r="G98" i="1"/>
  <c r="L134" i="1"/>
  <c r="H98" i="1"/>
  <c r="I98" i="1"/>
  <c r="F79" i="1"/>
  <c r="J98" i="1"/>
  <c r="F186" i="1"/>
  <c r="J24" i="1"/>
  <c r="G79" i="1"/>
  <c r="L98" i="1"/>
  <c r="G186" i="1"/>
  <c r="I222" i="1" l="1"/>
</calcChain>
</file>

<file path=xl/sharedStrings.xml><?xml version="1.0" encoding="utf-8"?>
<sst xmlns="http://schemas.openxmlformats.org/spreadsheetml/2006/main" count="296" uniqueCount="69">
  <si>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</si>
  <si>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</si>
  <si>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</si>
  <si>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</si>
  <si>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</si>
  <si>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</si>
  <si>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</si>
  <si>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</si>
  <si>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</si>
  <si>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</si>
  <si>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</si>
  <si>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</si>
  <si>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</si>
  <si>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</si>
  <si>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</si>
  <si>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</si>
  <si>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</si>
  <si>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</si>
  <si>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</si>
  <si>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</si>
  <si>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</si>
  <si>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</si>
  <si>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</si>
  <si>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</si>
  <si>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</si>
  <si>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</si>
  <si>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</si>
  <si>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</si>
  <si>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</si>
  <si>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</si>
  <si>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</si>
  <si>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</si>
  <si>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</si>
  <si>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</si>
  <si>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</si>
  <si>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</si>
  <si>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</si>
  <si>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</si>
  <si>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</si>
  <si>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Плов из птицы</t>
  </si>
  <si>
    <t>салат</t>
  </si>
  <si>
    <t>Салат из свеклы отварной</t>
  </si>
  <si>
    <t>Чай черный с сахаром, лимоном</t>
  </si>
  <si>
    <t>Хлеб пшеничный</t>
  </si>
  <si>
    <t>Хлеб дарницкий</t>
  </si>
  <si>
    <t>Картофельное пюре, тефтели говяжьи с соусом</t>
  </si>
  <si>
    <t>Компот из смеси сухофруктов</t>
  </si>
  <si>
    <t>312, 279</t>
  </si>
  <si>
    <t>Печенье</t>
  </si>
  <si>
    <t>Фрукты свежие</t>
  </si>
  <si>
    <t>Чай черный с сахаром</t>
  </si>
  <si>
    <t>Гречка с курицей по-купечески</t>
  </si>
  <si>
    <t>Рагу из птицы</t>
  </si>
  <si>
    <t>Кисель</t>
  </si>
  <si>
    <t>Макаронные изделия отварные с маслом, птица тушеная в соусе</t>
  </si>
  <si>
    <t>203, 290</t>
  </si>
  <si>
    <t xml:space="preserve">Фрукты свежие </t>
  </si>
  <si>
    <t>Каша вязкая молочная пшенная с маслом</t>
  </si>
  <si>
    <t>МБОУ "Потапово Тумбарлинская ООШ им.Г.П.Евсеева" Бавлинского муниципального района РТ</t>
  </si>
  <si>
    <t>Азабина Н.А.</t>
  </si>
  <si>
    <t>сладкое</t>
  </si>
  <si>
    <t>Салат из белокочанной капусты</t>
  </si>
  <si>
    <t>52.8</t>
  </si>
  <si>
    <t xml:space="preserve"> </t>
  </si>
  <si>
    <t>Салат из моркови</t>
  </si>
  <si>
    <t>0.74</t>
  </si>
  <si>
    <t>Макаронные изделия отварные с маслом, фрикадельки куриные в соусе</t>
  </si>
  <si>
    <t>203, 297</t>
  </si>
  <si>
    <t>Рыба, тушенная в томате с овощами, 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</si>
</sst>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/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1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2"/>
  <sheetViews>
    <sheetView tabSelected="1" workbookViewId="0">
      <pane xSplit="4" ySplit="5" topLeftCell="E198" activePane="bottomRight" state="frozen"/>
      <selection pane="topRight" activeCell="E1" sqref="E1"/>
      <selection pane="bottomLeft" activeCell="A6" sqref="A6"/>
      <selection pane="bottomRight" activeCell="N220" sqref="N22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9" t="s">
        <v>58</v>
      </c>
      <c r="D1" s="60"/>
      <c r="E1" s="60"/>
      <c r="F1" s="12" t="s">
        <v>16</v>
      </c>
      <c r="G1" s="2" t="s">
        <v>17</v>
      </c>
      <c r="H1" s="61"/>
      <c r="I1" s="61"/>
      <c r="J1" s="61"/>
      <c r="K1" s="61"/>
    </row>
    <row r="2" spans="1:12" ht="18" x14ac:dyDescent="0.2">
      <c r="A2" s="35" t="s">
        <v>6</v>
      </c>
      <c r="C2" s="2"/>
      <c r="G2" s="2" t="s">
        <v>18</v>
      </c>
      <c r="H2" s="62" t="s">
        <v>59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200</v>
      </c>
      <c r="G6" s="40">
        <v>12.25</v>
      </c>
      <c r="H6" s="40">
        <v>15.37</v>
      </c>
      <c r="I6" s="40">
        <v>40.049999999999997</v>
      </c>
      <c r="J6" s="40">
        <v>361.3</v>
      </c>
      <c r="K6" s="41">
        <v>291</v>
      </c>
      <c r="L6" s="40"/>
    </row>
    <row r="7" spans="1:12" ht="15" x14ac:dyDescent="0.25">
      <c r="A7" s="23"/>
      <c r="B7" s="15"/>
      <c r="C7" s="11"/>
      <c r="D7" s="6" t="s">
        <v>40</v>
      </c>
      <c r="E7" s="42" t="s">
        <v>61</v>
      </c>
      <c r="F7" s="43">
        <v>60</v>
      </c>
      <c r="G7" s="43">
        <v>2.99</v>
      </c>
      <c r="H7" s="43">
        <v>3.82</v>
      </c>
      <c r="I7" s="43">
        <v>4.7</v>
      </c>
      <c r="J7" s="43" t="s">
        <v>62</v>
      </c>
      <c r="K7" s="44">
        <v>45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42</v>
      </c>
      <c r="F8" s="43">
        <v>215</v>
      </c>
      <c r="G8" s="43">
        <v>0.13</v>
      </c>
      <c r="H8" s="43">
        <v>0.02</v>
      </c>
      <c r="I8" s="43">
        <v>15.2</v>
      </c>
      <c r="J8" s="43">
        <v>62</v>
      </c>
      <c r="K8" s="44">
        <v>377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43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70.2</v>
      </c>
      <c r="K9" s="44">
        <v>573</v>
      </c>
      <c r="L9" s="43"/>
    </row>
    <row r="10" spans="1:12" ht="15" x14ac:dyDescent="0.25">
      <c r="A10" s="23"/>
      <c r="B10" s="15"/>
      <c r="C10" s="11"/>
      <c r="D10" s="7" t="s">
        <v>23</v>
      </c>
      <c r="E10" s="42" t="s">
        <v>44</v>
      </c>
      <c r="F10" s="43">
        <v>20</v>
      </c>
      <c r="G10" s="43">
        <v>1.6</v>
      </c>
      <c r="H10" s="43">
        <v>0.3</v>
      </c>
      <c r="I10" s="43">
        <v>8.02</v>
      </c>
      <c r="J10" s="43">
        <v>41.2</v>
      </c>
      <c r="K10" s="44">
        <v>574</v>
      </c>
      <c r="L10" s="43"/>
    </row>
    <row r="11" spans="1:12" ht="15" x14ac:dyDescent="0.25">
      <c r="A11" s="23"/>
      <c r="B11" s="15"/>
      <c r="C11" s="11"/>
      <c r="D11" s="7" t="s">
        <v>24</v>
      </c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I13" si="0">SUM(G6:G12)</f>
        <v>19.250000000000004</v>
      </c>
      <c r="H13" s="19">
        <f t="shared" si="0"/>
        <v>19.749999999999996</v>
      </c>
      <c r="I13" s="19">
        <f t="shared" si="0"/>
        <v>82.73</v>
      </c>
      <c r="J13" s="19">
        <v>587.5</v>
      </c>
      <c r="K13" s="25"/>
      <c r="L13" s="19"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63</v>
      </c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525</v>
      </c>
      <c r="G24" s="32">
        <f t="shared" ref="G24:J24" si="3">G13+G23</f>
        <v>19.250000000000004</v>
      </c>
      <c r="H24" s="32">
        <f t="shared" si="3"/>
        <v>19.749999999999996</v>
      </c>
      <c r="I24" s="32">
        <f t="shared" si="3"/>
        <v>82.73</v>
      </c>
      <c r="J24" s="32">
        <f t="shared" si="3"/>
        <v>587.5</v>
      </c>
      <c r="K24" s="32"/>
      <c r="L24" s="32">
        <f t="shared" ref="L24" si="4">L13+L23</f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45</v>
      </c>
      <c r="F25" s="40">
        <v>240</v>
      </c>
      <c r="G25" s="40">
        <v>11.58</v>
      </c>
      <c r="H25" s="40">
        <v>16.899999999999999</v>
      </c>
      <c r="I25" s="40">
        <v>18.36</v>
      </c>
      <c r="J25" s="40">
        <v>216.97</v>
      </c>
      <c r="K25" s="41" t="s">
        <v>47</v>
      </c>
      <c r="L25" s="40"/>
    </row>
    <row r="26" spans="1:12" ht="15" x14ac:dyDescent="0.25">
      <c r="A26" s="14"/>
      <c r="B26" s="15"/>
      <c r="C26" s="11"/>
      <c r="D26" s="7" t="s">
        <v>22</v>
      </c>
      <c r="E26" s="42" t="s">
        <v>46</v>
      </c>
      <c r="F26" s="43">
        <v>200</v>
      </c>
      <c r="G26" s="43">
        <v>1.1599999999999999</v>
      </c>
      <c r="H26" s="43">
        <v>0.3</v>
      </c>
      <c r="I26" s="43">
        <v>12.7</v>
      </c>
      <c r="J26" s="43">
        <v>112.8</v>
      </c>
      <c r="K26" s="44">
        <v>349</v>
      </c>
      <c r="L26" s="43"/>
    </row>
    <row r="27" spans="1:12" ht="15" x14ac:dyDescent="0.25">
      <c r="A27" s="14"/>
      <c r="B27" s="15"/>
      <c r="C27" s="11"/>
      <c r="D27" s="7" t="s">
        <v>23</v>
      </c>
      <c r="E27" s="42" t="s">
        <v>43</v>
      </c>
      <c r="F27" s="43">
        <v>30</v>
      </c>
      <c r="G27" s="43">
        <v>2.2799999999999998</v>
      </c>
      <c r="H27" s="43">
        <v>0.24</v>
      </c>
      <c r="I27" s="43">
        <v>14.76</v>
      </c>
      <c r="J27" s="43">
        <v>70.2</v>
      </c>
      <c r="K27" s="44">
        <v>573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20</v>
      </c>
      <c r="G28" s="43">
        <v>1.6</v>
      </c>
      <c r="H28" s="43">
        <v>0.3</v>
      </c>
      <c r="I28" s="43">
        <v>8.02</v>
      </c>
      <c r="J28" s="43">
        <v>41.2</v>
      </c>
      <c r="K28" s="44">
        <v>574</v>
      </c>
      <c r="L28" s="43"/>
    </row>
    <row r="29" spans="1:12" ht="15" x14ac:dyDescent="0.25">
      <c r="A29" s="14"/>
      <c r="B29" s="15"/>
      <c r="C29" s="11"/>
      <c r="D29" s="7" t="s">
        <v>60</v>
      </c>
      <c r="E29" s="42" t="s">
        <v>48</v>
      </c>
      <c r="F29" s="43">
        <v>40</v>
      </c>
      <c r="G29" s="43">
        <v>2.36</v>
      </c>
      <c r="H29" s="43">
        <v>1.88</v>
      </c>
      <c r="I29" s="43">
        <v>30</v>
      </c>
      <c r="J29" s="43">
        <v>146.4</v>
      </c>
      <c r="K29" s="44">
        <v>582</v>
      </c>
      <c r="L29" s="43"/>
    </row>
    <row r="30" spans="1:12" ht="15" x14ac:dyDescent="0.25">
      <c r="A30" s="14"/>
      <c r="B30" s="15"/>
      <c r="C30" s="11"/>
      <c r="D30" s="7" t="s">
        <v>24</v>
      </c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6"/>
      <c r="B31" s="17"/>
      <c r="C31" s="8"/>
      <c r="D31" s="18" t="s">
        <v>33</v>
      </c>
      <c r="E31" s="9"/>
      <c r="F31" s="19">
        <f>SUM(F25:F30)</f>
        <v>530</v>
      </c>
      <c r="G31" s="19">
        <f>SUM(G25:G30)</f>
        <v>18.98</v>
      </c>
      <c r="H31" s="19">
        <f>SUM(H25:H30)</f>
        <v>19.619999999999997</v>
      </c>
      <c r="I31" s="19">
        <f>SUM(I25:I30)</f>
        <v>83.84</v>
      </c>
      <c r="J31" s="19">
        <f>SUM(J25:J30)</f>
        <v>587.56999999999994</v>
      </c>
      <c r="K31" s="25"/>
      <c r="L31" s="19">
        <v>77.760000000000005</v>
      </c>
    </row>
    <row r="32" spans="1:12" ht="15" x14ac:dyDescent="0.25">
      <c r="A32" s="13">
        <f>A25</f>
        <v>1</v>
      </c>
      <c r="B32" s="13">
        <f>B25</f>
        <v>2</v>
      </c>
      <c r="C32" s="10" t="s">
        <v>25</v>
      </c>
      <c r="D32" s="7" t="s">
        <v>26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 t="s">
        <v>27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28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29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6"/>
      <c r="B41" s="17"/>
      <c r="C41" s="8"/>
      <c r="D41" s="18" t="s">
        <v>33</v>
      </c>
      <c r="E41" s="9"/>
      <c r="F41" s="19">
        <f>SUM(F32:F40)</f>
        <v>0</v>
      </c>
      <c r="G41" s="19">
        <f t="shared" ref="G41" si="5">SUM(G32:G40)</f>
        <v>0</v>
      </c>
      <c r="H41" s="19">
        <f t="shared" ref="H41" si="6">SUM(H32:H40)</f>
        <v>0</v>
      </c>
      <c r="I41" s="19">
        <f t="shared" ref="I41" si="7">SUM(I32:I40)</f>
        <v>0</v>
      </c>
      <c r="J41" s="19">
        <f t="shared" ref="J41:L41" si="8">SUM(J32:J40)</f>
        <v>0</v>
      </c>
      <c r="K41" s="25"/>
      <c r="L41" s="19">
        <f t="shared" si="8"/>
        <v>0</v>
      </c>
    </row>
    <row r="42" spans="1:12" ht="15.75" customHeight="1" x14ac:dyDescent="0.2">
      <c r="A42" s="33">
        <f>A25</f>
        <v>1</v>
      </c>
      <c r="B42" s="33">
        <f>B25</f>
        <v>2</v>
      </c>
      <c r="C42" s="57" t="s">
        <v>4</v>
      </c>
      <c r="D42" s="58"/>
      <c r="E42" s="31"/>
      <c r="F42" s="32">
        <f>F31+F41</f>
        <v>530</v>
      </c>
      <c r="G42" s="32">
        <f t="shared" ref="G42" si="9">G31+G41</f>
        <v>18.98</v>
      </c>
      <c r="H42" s="32">
        <f t="shared" ref="H42" si="10">H31+H41</f>
        <v>19.619999999999997</v>
      </c>
      <c r="I42" s="32">
        <f t="shared" ref="I42" si="11">I31+I41</f>
        <v>83.84</v>
      </c>
      <c r="J42" s="32">
        <f t="shared" ref="J42:L42" si="12">J31+J41</f>
        <v>587.56999999999994</v>
      </c>
      <c r="K42" s="32"/>
      <c r="L42" s="32">
        <f t="shared" si="12"/>
        <v>77.760000000000005</v>
      </c>
    </row>
    <row r="43" spans="1:12" ht="25.5" x14ac:dyDescent="0.25">
      <c r="A43" s="20">
        <v>1</v>
      </c>
      <c r="B43" s="21">
        <v>3</v>
      </c>
      <c r="C43" s="22" t="s">
        <v>20</v>
      </c>
      <c r="D43" s="5" t="s">
        <v>21</v>
      </c>
      <c r="E43" s="39" t="s">
        <v>66</v>
      </c>
      <c r="F43" s="40">
        <v>250</v>
      </c>
      <c r="G43" s="40">
        <v>14.84</v>
      </c>
      <c r="H43" s="40">
        <v>18.739999999999998</v>
      </c>
      <c r="I43" s="40">
        <v>36.11</v>
      </c>
      <c r="J43" s="40">
        <v>368.98</v>
      </c>
      <c r="K43" s="41" t="s">
        <v>67</v>
      </c>
      <c r="L43" s="40"/>
    </row>
    <row r="44" spans="1:12" ht="15" x14ac:dyDescent="0.25">
      <c r="A44" s="23"/>
      <c r="B44" s="15"/>
      <c r="C44" s="11"/>
      <c r="D44" s="7" t="s">
        <v>22</v>
      </c>
      <c r="E44" s="42" t="s">
        <v>50</v>
      </c>
      <c r="F44" s="43">
        <v>208</v>
      </c>
      <c r="G44" s="43">
        <v>7.0000000000000007E-2</v>
      </c>
      <c r="H44" s="43">
        <v>0.02</v>
      </c>
      <c r="I44" s="43">
        <v>15</v>
      </c>
      <c r="J44" s="43">
        <v>60</v>
      </c>
      <c r="K44" s="44">
        <v>376</v>
      </c>
      <c r="L44" s="43"/>
    </row>
    <row r="45" spans="1:12" ht="15" x14ac:dyDescent="0.25">
      <c r="A45" s="23"/>
      <c r="B45" s="15"/>
      <c r="C45" s="11"/>
      <c r="D45" s="7" t="s">
        <v>23</v>
      </c>
      <c r="E45" s="42" t="s">
        <v>43</v>
      </c>
      <c r="F45" s="43">
        <v>30</v>
      </c>
      <c r="G45" s="43">
        <v>2.2799999999999998</v>
      </c>
      <c r="H45" s="43">
        <v>0.24</v>
      </c>
      <c r="I45" s="43">
        <v>14.76</v>
      </c>
      <c r="J45" s="43">
        <v>70.2</v>
      </c>
      <c r="K45" s="44">
        <v>573</v>
      </c>
      <c r="L45" s="43"/>
    </row>
    <row r="46" spans="1:12" ht="15" x14ac:dyDescent="0.25">
      <c r="A46" s="23"/>
      <c r="B46" s="15"/>
      <c r="C46" s="11"/>
      <c r="D46" s="7" t="s">
        <v>23</v>
      </c>
      <c r="E46" s="42" t="s">
        <v>44</v>
      </c>
      <c r="F46" s="43">
        <v>20</v>
      </c>
      <c r="G46" s="43">
        <v>1.6</v>
      </c>
      <c r="H46" s="43">
        <v>0.3</v>
      </c>
      <c r="I46" s="43">
        <v>8.02</v>
      </c>
      <c r="J46" s="43">
        <v>41.2</v>
      </c>
      <c r="K46" s="44">
        <v>574</v>
      </c>
      <c r="L46" s="43"/>
    </row>
    <row r="47" spans="1:12" ht="15" x14ac:dyDescent="0.25">
      <c r="A47" s="23"/>
      <c r="B47" s="15"/>
      <c r="C47" s="11"/>
      <c r="D47" s="51" t="s">
        <v>24</v>
      </c>
      <c r="E47" s="42" t="s">
        <v>49</v>
      </c>
      <c r="F47" s="43">
        <v>100</v>
      </c>
      <c r="G47" s="43">
        <v>0.4</v>
      </c>
      <c r="H47" s="43">
        <v>0.4</v>
      </c>
      <c r="I47" s="43">
        <v>9.8000000000000007</v>
      </c>
      <c r="J47" s="43">
        <v>47</v>
      </c>
      <c r="K47" s="44">
        <v>338</v>
      </c>
      <c r="L47" s="43"/>
    </row>
    <row r="48" spans="1:12" ht="15" x14ac:dyDescent="0.25">
      <c r="A48" s="23"/>
      <c r="B48" s="15"/>
      <c r="C48" s="11"/>
      <c r="D48" s="6"/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4"/>
      <c r="B49" s="17"/>
      <c r="C49" s="8"/>
      <c r="D49" s="18" t="s">
        <v>33</v>
      </c>
      <c r="E49" s="9"/>
      <c r="F49" s="19">
        <f>SUM(F43:F48)</f>
        <v>608</v>
      </c>
      <c r="G49" s="19">
        <f>SUM(G43:G48)</f>
        <v>19.190000000000001</v>
      </c>
      <c r="H49" s="19">
        <f>SUM(H43:H48)</f>
        <v>19.699999999999996</v>
      </c>
      <c r="I49" s="19">
        <f>SUM(I43:I48)</f>
        <v>83.69</v>
      </c>
      <c r="J49" s="19">
        <f>SUM(J43:J48)</f>
        <v>587.38</v>
      </c>
      <c r="K49" s="25"/>
      <c r="L49" s="19">
        <v>77.760000000000005</v>
      </c>
    </row>
    <row r="50" spans="1:12" ht="15" x14ac:dyDescent="0.25">
      <c r="A50" s="26">
        <f>A43</f>
        <v>1</v>
      </c>
      <c r="B50" s="13">
        <f>B43</f>
        <v>3</v>
      </c>
      <c r="C50" s="10" t="s">
        <v>25</v>
      </c>
      <c r="D50" s="7" t="s">
        <v>26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 t="s">
        <v>27</v>
      </c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 t="s">
        <v>28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29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30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31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32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6"/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4"/>
      <c r="B59" s="17"/>
      <c r="C59" s="8"/>
      <c r="D59" s="18" t="s">
        <v>33</v>
      </c>
      <c r="E59" s="9"/>
      <c r="F59" s="19">
        <f>SUM(F50:F58)</f>
        <v>0</v>
      </c>
      <c r="G59" s="19">
        <f t="shared" ref="G59" si="13">SUM(G50:G58)</f>
        <v>0</v>
      </c>
      <c r="H59" s="19">
        <f t="shared" ref="H59" si="14">SUM(H50:H58)</f>
        <v>0</v>
      </c>
      <c r="I59" s="19">
        <f t="shared" ref="I59" si="15">SUM(I50:I58)</f>
        <v>0</v>
      </c>
      <c r="J59" s="19">
        <f t="shared" ref="J59:L59" si="16">SUM(J50:J58)</f>
        <v>0</v>
      </c>
      <c r="K59" s="25"/>
      <c r="L59" s="19">
        <f t="shared" si="16"/>
        <v>0</v>
      </c>
    </row>
    <row r="60" spans="1:12" ht="15.75" customHeight="1" x14ac:dyDescent="0.2">
      <c r="A60" s="29">
        <f>A43</f>
        <v>1</v>
      </c>
      <c r="B60" s="30">
        <f>B43</f>
        <v>3</v>
      </c>
      <c r="C60" s="57" t="s">
        <v>4</v>
      </c>
      <c r="D60" s="58"/>
      <c r="E60" s="31"/>
      <c r="F60" s="32">
        <f>F49+F59</f>
        <v>608</v>
      </c>
      <c r="G60" s="32">
        <f t="shared" ref="G60" si="17">G49+G59</f>
        <v>19.190000000000001</v>
      </c>
      <c r="H60" s="32">
        <f t="shared" ref="H60" si="18">H49+H59</f>
        <v>19.699999999999996</v>
      </c>
      <c r="I60" s="32">
        <f t="shared" ref="I60" si="19">I49+I59</f>
        <v>83.69</v>
      </c>
      <c r="J60" s="32">
        <f t="shared" ref="J60:L60" si="20">J49+J59</f>
        <v>587.38</v>
      </c>
      <c r="K60" s="32"/>
      <c r="L60" s="32">
        <f t="shared" si="20"/>
        <v>77.760000000000005</v>
      </c>
    </row>
    <row r="61" spans="1:12" ht="15" x14ac:dyDescent="0.25">
      <c r="A61" s="20">
        <v>1</v>
      </c>
      <c r="B61" s="21">
        <v>4</v>
      </c>
      <c r="C61" s="22" t="s">
        <v>20</v>
      </c>
      <c r="D61" s="5" t="s">
        <v>21</v>
      </c>
      <c r="E61" s="39" t="s">
        <v>51</v>
      </c>
      <c r="F61" s="40">
        <v>200</v>
      </c>
      <c r="G61" s="40">
        <v>12.02</v>
      </c>
      <c r="H61" s="40">
        <v>15.2</v>
      </c>
      <c r="I61" s="40">
        <v>40.28</v>
      </c>
      <c r="J61" s="40">
        <v>361.3</v>
      </c>
      <c r="K61" s="41">
        <v>370</v>
      </c>
      <c r="L61" s="40"/>
    </row>
    <row r="62" spans="1:12" ht="15" x14ac:dyDescent="0.25">
      <c r="A62" s="23"/>
      <c r="B62" s="15"/>
      <c r="C62" s="11"/>
      <c r="D62" s="6" t="s">
        <v>40</v>
      </c>
      <c r="E62" s="42" t="s">
        <v>41</v>
      </c>
      <c r="F62" s="43">
        <v>60</v>
      </c>
      <c r="G62" s="43">
        <v>0.84</v>
      </c>
      <c r="H62" s="43">
        <v>3.66</v>
      </c>
      <c r="I62" s="43">
        <v>4.5599999999999996</v>
      </c>
      <c r="J62" s="43">
        <v>54.6</v>
      </c>
      <c r="K62" s="44">
        <v>52</v>
      </c>
      <c r="L62" s="43"/>
    </row>
    <row r="63" spans="1:12" ht="15" x14ac:dyDescent="0.25">
      <c r="A63" s="23"/>
      <c r="B63" s="15"/>
      <c r="C63" s="11"/>
      <c r="D63" s="7" t="s">
        <v>22</v>
      </c>
      <c r="E63" s="42" t="s">
        <v>50</v>
      </c>
      <c r="F63" s="43">
        <v>208</v>
      </c>
      <c r="G63" s="43">
        <v>7.0000000000000007E-2</v>
      </c>
      <c r="H63" s="43">
        <v>0.02</v>
      </c>
      <c r="I63" s="43">
        <v>15</v>
      </c>
      <c r="J63" s="43">
        <v>60</v>
      </c>
      <c r="K63" s="44">
        <v>376</v>
      </c>
      <c r="L63" s="43"/>
    </row>
    <row r="64" spans="1:12" ht="15" x14ac:dyDescent="0.25">
      <c r="A64" s="23"/>
      <c r="B64" s="15"/>
      <c r="C64" s="11"/>
      <c r="D64" s="7" t="s">
        <v>23</v>
      </c>
      <c r="E64" s="42" t="s">
        <v>43</v>
      </c>
      <c r="F64" s="43">
        <v>30</v>
      </c>
      <c r="G64" s="43">
        <v>2.2799999999999998</v>
      </c>
      <c r="H64" s="43">
        <v>0.24</v>
      </c>
      <c r="I64" s="43">
        <v>14.76</v>
      </c>
      <c r="J64" s="43">
        <v>70.2</v>
      </c>
      <c r="K64" s="44">
        <v>573</v>
      </c>
      <c r="L64" s="43"/>
    </row>
    <row r="65" spans="1:12" ht="15" x14ac:dyDescent="0.25">
      <c r="A65" s="23"/>
      <c r="B65" s="15"/>
      <c r="C65" s="11"/>
      <c r="D65" s="7" t="s">
        <v>23</v>
      </c>
      <c r="E65" s="42" t="s">
        <v>44</v>
      </c>
      <c r="F65" s="43">
        <v>20</v>
      </c>
      <c r="G65" s="43">
        <v>1.6</v>
      </c>
      <c r="H65" s="43">
        <v>0.3</v>
      </c>
      <c r="I65" s="43">
        <v>8.02</v>
      </c>
      <c r="J65" s="43">
        <v>41.2</v>
      </c>
      <c r="K65" s="44">
        <v>574</v>
      </c>
      <c r="L65" s="43"/>
    </row>
    <row r="66" spans="1:12" ht="15" x14ac:dyDescent="0.25">
      <c r="A66" s="23"/>
      <c r="B66" s="15"/>
      <c r="C66" s="11"/>
      <c r="D66" s="42" t="s">
        <v>24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4"/>
      <c r="B68" s="17"/>
      <c r="C68" s="8"/>
      <c r="D68" s="18" t="s">
        <v>33</v>
      </c>
      <c r="E68" s="9"/>
      <c r="F68" s="19">
        <f>SUM(F61:F67)</f>
        <v>518</v>
      </c>
      <c r="G68" s="19">
        <f t="shared" ref="G68" si="21">SUM(G61:G67)</f>
        <v>16.809999999999999</v>
      </c>
      <c r="H68" s="19">
        <f t="shared" ref="H68" si="22">SUM(H61:H67)</f>
        <v>19.419999999999998</v>
      </c>
      <c r="I68" s="19">
        <f t="shared" ref="I68" si="23">SUM(I61:I67)</f>
        <v>82.62</v>
      </c>
      <c r="J68" s="19">
        <f t="shared" ref="J68" si="24">SUM(J61:J67)</f>
        <v>587.30000000000007</v>
      </c>
      <c r="K68" s="25"/>
      <c r="L68" s="19">
        <v>77.760000000000005</v>
      </c>
    </row>
    <row r="69" spans="1:12" ht="15" x14ac:dyDescent="0.25">
      <c r="A69" s="26">
        <f>A61</f>
        <v>1</v>
      </c>
      <c r="B69" s="13">
        <f>B61</f>
        <v>4</v>
      </c>
      <c r="C69" s="10" t="s">
        <v>25</v>
      </c>
      <c r="D69" s="7" t="s">
        <v>26</v>
      </c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 t="s">
        <v>27</v>
      </c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 t="s">
        <v>28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29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30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31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32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6"/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6"/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4"/>
      <c r="B78" s="17"/>
      <c r="C78" s="8"/>
      <c r="D78" s="18" t="s">
        <v>33</v>
      </c>
      <c r="E78" s="9"/>
      <c r="F78" s="19">
        <f>SUM(F69:F77)</f>
        <v>0</v>
      </c>
      <c r="G78" s="19">
        <f t="shared" ref="G78" si="25">SUM(G69:G77)</f>
        <v>0</v>
      </c>
      <c r="H78" s="19">
        <f t="shared" ref="H78" si="26">SUM(H69:H77)</f>
        <v>0</v>
      </c>
      <c r="I78" s="19">
        <f t="shared" ref="I78" si="27">SUM(I69:I77)</f>
        <v>0</v>
      </c>
      <c r="J78" s="19">
        <f t="shared" ref="J78:L78" si="28">SUM(J69:J77)</f>
        <v>0</v>
      </c>
      <c r="K78" s="25"/>
      <c r="L78" s="19">
        <f t="shared" si="28"/>
        <v>0</v>
      </c>
    </row>
    <row r="79" spans="1:12" ht="15.75" customHeight="1" x14ac:dyDescent="0.2">
      <c r="A79" s="29">
        <f>A61</f>
        <v>1</v>
      </c>
      <c r="B79" s="30">
        <f>B61</f>
        <v>4</v>
      </c>
      <c r="C79" s="57" t="s">
        <v>4</v>
      </c>
      <c r="D79" s="58"/>
      <c r="E79" s="31"/>
      <c r="F79" s="32">
        <f>F68+F78</f>
        <v>518</v>
      </c>
      <c r="G79" s="32">
        <f t="shared" ref="G79" si="29">G68+G78</f>
        <v>16.809999999999999</v>
      </c>
      <c r="H79" s="32">
        <f t="shared" ref="H79" si="30">H68+H78</f>
        <v>19.419999999999998</v>
      </c>
      <c r="I79" s="32">
        <f t="shared" ref="I79" si="31">I68+I78</f>
        <v>82.62</v>
      </c>
      <c r="J79" s="32">
        <f t="shared" ref="J79:L79" si="32">J68+J78</f>
        <v>587.30000000000007</v>
      </c>
      <c r="K79" s="32"/>
      <c r="L79" s="32">
        <f t="shared" si="32"/>
        <v>77.760000000000005</v>
      </c>
    </row>
    <row r="80" spans="1:12" ht="15" x14ac:dyDescent="0.25">
      <c r="A80" s="20">
        <v>1</v>
      </c>
      <c r="B80" s="21">
        <v>5</v>
      </c>
      <c r="C80" s="22" t="s">
        <v>20</v>
      </c>
      <c r="D80" s="5" t="s">
        <v>21</v>
      </c>
      <c r="E80" s="39" t="s">
        <v>52</v>
      </c>
      <c r="F80" s="40">
        <v>200</v>
      </c>
      <c r="G80" s="40">
        <v>14.5</v>
      </c>
      <c r="H80" s="40">
        <v>17.54</v>
      </c>
      <c r="I80" s="40">
        <v>40.799999999999997</v>
      </c>
      <c r="J80" s="40">
        <v>348.2</v>
      </c>
      <c r="K80" s="41">
        <v>289</v>
      </c>
      <c r="L80" s="40"/>
    </row>
    <row r="81" spans="1:12" ht="15" x14ac:dyDescent="0.25">
      <c r="A81" s="23"/>
      <c r="B81" s="15"/>
      <c r="C81" s="11"/>
      <c r="D81" s="6" t="s">
        <v>40</v>
      </c>
      <c r="E81" s="42" t="s">
        <v>64</v>
      </c>
      <c r="F81" s="43">
        <v>60</v>
      </c>
      <c r="G81" s="43" t="s">
        <v>65</v>
      </c>
      <c r="H81" s="43">
        <v>1.1279999999999999</v>
      </c>
      <c r="I81" s="43">
        <v>4.8860000000000001</v>
      </c>
      <c r="J81" s="43">
        <v>49.02</v>
      </c>
      <c r="K81" s="44">
        <v>62</v>
      </c>
      <c r="L81" s="43"/>
    </row>
    <row r="82" spans="1:12" ht="15" x14ac:dyDescent="0.25">
      <c r="A82" s="23"/>
      <c r="B82" s="15"/>
      <c r="C82" s="11"/>
      <c r="D82" s="7" t="s">
        <v>22</v>
      </c>
      <c r="E82" s="42" t="s">
        <v>53</v>
      </c>
      <c r="F82" s="43">
        <v>200</v>
      </c>
      <c r="G82" s="43">
        <v>0</v>
      </c>
      <c r="H82" s="43">
        <v>0</v>
      </c>
      <c r="I82" s="43">
        <v>15</v>
      </c>
      <c r="J82" s="43">
        <v>60</v>
      </c>
      <c r="K82" s="44">
        <v>484</v>
      </c>
      <c r="L82" s="43"/>
    </row>
    <row r="83" spans="1:12" ht="15" x14ac:dyDescent="0.25">
      <c r="A83" s="23"/>
      <c r="B83" s="15"/>
      <c r="C83" s="11"/>
      <c r="D83" s="7" t="s">
        <v>23</v>
      </c>
      <c r="E83" s="42" t="s">
        <v>43</v>
      </c>
      <c r="F83" s="43">
        <v>30</v>
      </c>
      <c r="G83" s="43">
        <v>2.2799999999999998</v>
      </c>
      <c r="H83" s="43">
        <v>0.24</v>
      </c>
      <c r="I83" s="43">
        <v>14.76</v>
      </c>
      <c r="J83" s="43">
        <v>70.2</v>
      </c>
      <c r="K83" s="44">
        <v>573</v>
      </c>
      <c r="L83" s="43"/>
    </row>
    <row r="84" spans="1:12" ht="15" x14ac:dyDescent="0.25">
      <c r="A84" s="23"/>
      <c r="B84" s="15"/>
      <c r="C84" s="11"/>
      <c r="D84" s="7" t="s">
        <v>23</v>
      </c>
      <c r="E84" s="42" t="s">
        <v>44</v>
      </c>
      <c r="F84" s="43">
        <v>20</v>
      </c>
      <c r="G84" s="43">
        <v>1.6</v>
      </c>
      <c r="H84" s="43">
        <v>0.3</v>
      </c>
      <c r="I84" s="43">
        <v>8.02</v>
      </c>
      <c r="J84" s="43">
        <v>41.2</v>
      </c>
      <c r="K84" s="44">
        <v>574</v>
      </c>
      <c r="L84" s="43"/>
    </row>
    <row r="85" spans="1:12" ht="15" x14ac:dyDescent="0.25">
      <c r="A85" s="23"/>
      <c r="B85" s="15"/>
      <c r="C85" s="11"/>
      <c r="D85" s="7" t="s">
        <v>24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4"/>
      <c r="B87" s="17"/>
      <c r="C87" s="8"/>
      <c r="D87" s="18" t="s">
        <v>33</v>
      </c>
      <c r="E87" s="9"/>
      <c r="F87" s="19">
        <f>SUM(F80:F86)</f>
        <v>510</v>
      </c>
      <c r="G87" s="19">
        <v>19.12</v>
      </c>
      <c r="H87" s="19">
        <f t="shared" ref="H87" si="33">SUM(H80:H86)</f>
        <v>19.207999999999998</v>
      </c>
      <c r="I87" s="19">
        <f t="shared" ref="I87" si="34">SUM(I80:I86)</f>
        <v>83.465999999999994</v>
      </c>
      <c r="J87" s="19">
        <f t="shared" ref="J87" si="35">SUM(J80:J86)</f>
        <v>568.62</v>
      </c>
      <c r="K87" s="25"/>
      <c r="L87" s="19">
        <v>77.760000000000005</v>
      </c>
    </row>
    <row r="88" spans="1:12" ht="15" x14ac:dyDescent="0.25">
      <c r="A88" s="26">
        <f>A80</f>
        <v>1</v>
      </c>
      <c r="B88" s="13">
        <f>B80</f>
        <v>5</v>
      </c>
      <c r="C88" s="10" t="s">
        <v>25</v>
      </c>
      <c r="D88" s="7" t="s">
        <v>26</v>
      </c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 t="s">
        <v>27</v>
      </c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 t="s">
        <v>28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29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30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31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32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36">SUM(G88:G96)</f>
        <v>0</v>
      </c>
      <c r="H97" s="19">
        <f t="shared" ref="H97" si="37">SUM(H88:H96)</f>
        <v>0</v>
      </c>
      <c r="I97" s="19">
        <f t="shared" ref="I97" si="38">SUM(I88:I96)</f>
        <v>0</v>
      </c>
      <c r="J97" s="19">
        <f t="shared" ref="J97:L97" si="39">SUM(J88:J96)</f>
        <v>0</v>
      </c>
      <c r="K97" s="25"/>
      <c r="L97" s="19">
        <f t="shared" si="39"/>
        <v>0</v>
      </c>
    </row>
    <row r="98" spans="1:12" ht="15.75" customHeight="1" x14ac:dyDescent="0.2">
      <c r="A98" s="29">
        <f>A80</f>
        <v>1</v>
      </c>
      <c r="B98" s="30">
        <f>B80</f>
        <v>5</v>
      </c>
      <c r="C98" s="57" t="s">
        <v>4</v>
      </c>
      <c r="D98" s="58"/>
      <c r="E98" s="31"/>
      <c r="F98" s="32">
        <f>F87+F97</f>
        <v>510</v>
      </c>
      <c r="G98" s="32">
        <f t="shared" ref="G98" si="40">G87+G97</f>
        <v>19.12</v>
      </c>
      <c r="H98" s="32">
        <f t="shared" ref="H98" si="41">H87+H97</f>
        <v>19.207999999999998</v>
      </c>
      <c r="I98" s="32">
        <f t="shared" ref="I98" si="42">I87+I97</f>
        <v>83.465999999999994</v>
      </c>
      <c r="J98" s="32">
        <f t="shared" ref="J98:L98" si="43">J87+J97</f>
        <v>568.62</v>
      </c>
      <c r="K98" s="32"/>
      <c r="L98" s="32">
        <f t="shared" si="43"/>
        <v>77.760000000000005</v>
      </c>
    </row>
    <row r="99" spans="1:12" ht="25.5" x14ac:dyDescent="0.25">
      <c r="A99" s="20">
        <v>1</v>
      </c>
      <c r="B99" s="21">
        <v>6</v>
      </c>
      <c r="C99" s="22" t="s">
        <v>20</v>
      </c>
      <c r="D99" s="5" t="s">
        <v>21</v>
      </c>
      <c r="E99" s="39" t="s">
        <v>54</v>
      </c>
      <c r="F99" s="40">
        <v>250</v>
      </c>
      <c r="G99" s="40">
        <v>15.25</v>
      </c>
      <c r="H99" s="40">
        <v>17.27</v>
      </c>
      <c r="I99" s="40">
        <v>34.270000000000003</v>
      </c>
      <c r="J99" s="40">
        <v>349.93</v>
      </c>
      <c r="K99" s="41" t="s">
        <v>55</v>
      </c>
      <c r="L99" s="40"/>
    </row>
    <row r="100" spans="1:12" ht="15" x14ac:dyDescent="0.25">
      <c r="A100" s="23"/>
      <c r="B100" s="15"/>
      <c r="C100" s="11"/>
      <c r="D100" s="7" t="s">
        <v>22</v>
      </c>
      <c r="E100" s="42" t="s">
        <v>50</v>
      </c>
      <c r="F100" s="43">
        <v>208</v>
      </c>
      <c r="G100" s="43">
        <v>7.0000000000000007E-2</v>
      </c>
      <c r="H100" s="43">
        <v>0.02</v>
      </c>
      <c r="I100" s="43">
        <v>15</v>
      </c>
      <c r="J100" s="43">
        <v>60</v>
      </c>
      <c r="K100" s="44">
        <v>376</v>
      </c>
      <c r="L100" s="43"/>
    </row>
    <row r="101" spans="1:12" ht="15" x14ac:dyDescent="0.25">
      <c r="A101" s="23"/>
      <c r="B101" s="15"/>
      <c r="C101" s="11"/>
      <c r="D101" s="7" t="s">
        <v>23</v>
      </c>
      <c r="E101" s="42" t="s">
        <v>43</v>
      </c>
      <c r="F101" s="43">
        <v>30</v>
      </c>
      <c r="G101" s="43">
        <v>2.2799999999999998</v>
      </c>
      <c r="H101" s="43">
        <v>0.24</v>
      </c>
      <c r="I101" s="43">
        <v>14.76</v>
      </c>
      <c r="J101" s="43">
        <v>70.2</v>
      </c>
      <c r="K101" s="44">
        <v>573</v>
      </c>
      <c r="L101" s="43"/>
    </row>
    <row r="102" spans="1:12" ht="15" x14ac:dyDescent="0.25">
      <c r="A102" s="23"/>
      <c r="B102" s="15"/>
      <c r="C102" s="11"/>
      <c r="D102" s="7" t="s">
        <v>23</v>
      </c>
      <c r="E102" s="42" t="s">
        <v>44</v>
      </c>
      <c r="F102" s="43">
        <v>20</v>
      </c>
      <c r="G102" s="43">
        <v>1.6</v>
      </c>
      <c r="H102" s="43">
        <v>0.3</v>
      </c>
      <c r="I102" s="43">
        <v>8.02</v>
      </c>
      <c r="J102" s="43">
        <v>41.2</v>
      </c>
      <c r="K102" s="44">
        <v>574</v>
      </c>
      <c r="L102" s="43"/>
    </row>
    <row r="103" spans="1:12" ht="15" x14ac:dyDescent="0.25">
      <c r="A103" s="23"/>
      <c r="B103" s="15"/>
      <c r="C103" s="11"/>
      <c r="D103" s="42" t="s">
        <v>24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6"/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4"/>
      <c r="B105" s="17"/>
      <c r="C105" s="8"/>
      <c r="D105" s="18" t="s">
        <v>33</v>
      </c>
      <c r="E105" s="9"/>
      <c r="F105" s="19">
        <f>SUM(F99:F104)</f>
        <v>508</v>
      </c>
      <c r="G105" s="19">
        <f>SUM(G99:G104)</f>
        <v>19.200000000000003</v>
      </c>
      <c r="H105" s="19">
        <f>SUM(H99:H104)</f>
        <v>17.829999999999998</v>
      </c>
      <c r="I105" s="19">
        <f>SUM(I99:I104)</f>
        <v>72.05</v>
      </c>
      <c r="J105" s="19">
        <f>SUM(J99:J104)</f>
        <v>521.33000000000004</v>
      </c>
      <c r="K105" s="25"/>
      <c r="L105" s="19">
        <v>77.760000000000005</v>
      </c>
    </row>
    <row r="106" spans="1:12" ht="15" x14ac:dyDescent="0.25">
      <c r="A106" s="26">
        <f>A99</f>
        <v>1</v>
      </c>
      <c r="B106" s="13">
        <f>B99</f>
        <v>6</v>
      </c>
      <c r="C106" s="10" t="s">
        <v>25</v>
      </c>
      <c r="D106" s="7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 t="s">
        <v>27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 t="s">
        <v>28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29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30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31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32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6"/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4"/>
      <c r="B115" s="17"/>
      <c r="C115" s="8"/>
      <c r="D115" s="18" t="s">
        <v>33</v>
      </c>
      <c r="E115" s="9"/>
      <c r="F115" s="19">
        <f>SUM(F106:F114)</f>
        <v>0</v>
      </c>
      <c r="G115" s="19">
        <f t="shared" ref="G115:J115" si="44">SUM(G106:G114)</f>
        <v>0</v>
      </c>
      <c r="H115" s="19">
        <f t="shared" si="44"/>
        <v>0</v>
      </c>
      <c r="I115" s="19">
        <f t="shared" si="44"/>
        <v>0</v>
      </c>
      <c r="J115" s="19">
        <f t="shared" si="44"/>
        <v>0</v>
      </c>
      <c r="K115" s="25"/>
      <c r="L115" s="19">
        <f t="shared" ref="L115" si="45">SUM(L106:L114)</f>
        <v>0</v>
      </c>
    </row>
    <row r="116" spans="1:12" ht="15.75" customHeight="1" x14ac:dyDescent="0.2">
      <c r="A116" s="29">
        <f>A99</f>
        <v>1</v>
      </c>
      <c r="B116" s="30">
        <f>B99</f>
        <v>6</v>
      </c>
      <c r="C116" s="57" t="s">
        <v>4</v>
      </c>
      <c r="D116" s="58"/>
      <c r="E116" s="31"/>
      <c r="F116" s="32">
        <f>F105+F115</f>
        <v>508</v>
      </c>
      <c r="G116" s="32">
        <f t="shared" ref="G116:J116" si="46">G105+G115</f>
        <v>19.200000000000003</v>
      </c>
      <c r="H116" s="32">
        <f t="shared" si="46"/>
        <v>17.829999999999998</v>
      </c>
      <c r="I116" s="32">
        <f t="shared" si="46"/>
        <v>72.05</v>
      </c>
      <c r="J116" s="32">
        <f t="shared" si="46"/>
        <v>521.33000000000004</v>
      </c>
      <c r="K116" s="32"/>
      <c r="L116" s="32">
        <f t="shared" ref="L116" si="47">L105+L115</f>
        <v>77.760000000000005</v>
      </c>
    </row>
    <row r="117" spans="1:12" ht="15" x14ac:dyDescent="0.25">
      <c r="A117" s="14">
        <v>2</v>
      </c>
      <c r="B117" s="15">
        <v>1</v>
      </c>
      <c r="C117" s="22" t="s">
        <v>20</v>
      </c>
      <c r="D117" s="5" t="s">
        <v>21</v>
      </c>
      <c r="E117" s="39" t="s">
        <v>57</v>
      </c>
      <c r="F117" s="40">
        <v>205</v>
      </c>
      <c r="G117" s="40">
        <v>13.7</v>
      </c>
      <c r="H117" s="40">
        <v>17.510000000000002</v>
      </c>
      <c r="I117" s="40">
        <v>38.14</v>
      </c>
      <c r="J117" s="40">
        <v>314.25</v>
      </c>
      <c r="K117" s="41">
        <v>173</v>
      </c>
      <c r="L117" s="40"/>
    </row>
    <row r="118" spans="1:12" ht="15" x14ac:dyDescent="0.25">
      <c r="A118" s="14"/>
      <c r="B118" s="15"/>
      <c r="C118" s="11"/>
      <c r="D118" s="7" t="s">
        <v>22</v>
      </c>
      <c r="E118" s="42" t="s">
        <v>46</v>
      </c>
      <c r="F118" s="43">
        <v>200</v>
      </c>
      <c r="G118" s="43">
        <v>1.1599999999999999</v>
      </c>
      <c r="H118" s="43">
        <v>0.3</v>
      </c>
      <c r="I118" s="43">
        <v>12.7</v>
      </c>
      <c r="J118" s="43">
        <v>112.8</v>
      </c>
      <c r="K118" s="44">
        <v>349</v>
      </c>
      <c r="L118" s="43"/>
    </row>
    <row r="119" spans="1:12" ht="15" x14ac:dyDescent="0.25">
      <c r="A119" s="14"/>
      <c r="B119" s="15"/>
      <c r="C119" s="11"/>
      <c r="D119" s="7" t="s">
        <v>23</v>
      </c>
      <c r="E119" s="42" t="s">
        <v>43</v>
      </c>
      <c r="F119" s="43">
        <v>30</v>
      </c>
      <c r="G119" s="43">
        <v>2.2799999999999998</v>
      </c>
      <c r="H119" s="43">
        <v>0.24</v>
      </c>
      <c r="I119" s="43">
        <v>14.76</v>
      </c>
      <c r="J119" s="43">
        <v>70.2</v>
      </c>
      <c r="K119" s="44">
        <v>573</v>
      </c>
      <c r="L119" s="43"/>
    </row>
    <row r="120" spans="1:12" ht="15" x14ac:dyDescent="0.25">
      <c r="A120" s="14"/>
      <c r="B120" s="15"/>
      <c r="C120" s="11"/>
      <c r="D120" s="7" t="s">
        <v>24</v>
      </c>
      <c r="E120" s="42" t="s">
        <v>56</v>
      </c>
      <c r="F120" s="43">
        <v>100</v>
      </c>
      <c r="G120" s="43">
        <v>0.4</v>
      </c>
      <c r="H120" s="43">
        <v>0.4</v>
      </c>
      <c r="I120" s="43">
        <v>9.8000000000000007</v>
      </c>
      <c r="J120" s="43">
        <v>47</v>
      </c>
      <c r="K120" s="44">
        <v>338</v>
      </c>
      <c r="L120" s="43"/>
    </row>
    <row r="121" spans="1:12" ht="15" x14ac:dyDescent="0.25">
      <c r="A121" s="14"/>
      <c r="B121" s="15"/>
      <c r="C121" s="11"/>
      <c r="D121" s="6" t="s">
        <v>23</v>
      </c>
      <c r="E121" s="42" t="s">
        <v>44</v>
      </c>
      <c r="F121" s="43">
        <v>20</v>
      </c>
      <c r="G121" s="43">
        <v>1.6</v>
      </c>
      <c r="H121" s="43">
        <v>0.3</v>
      </c>
      <c r="I121" s="43">
        <v>8.02</v>
      </c>
      <c r="J121" s="43">
        <v>41.2</v>
      </c>
      <c r="K121" s="44">
        <v>574</v>
      </c>
      <c r="L121" s="43"/>
    </row>
    <row r="122" spans="1:12" ht="15" x14ac:dyDescent="0.25">
      <c r="A122" s="14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6"/>
      <c r="B123" s="17"/>
      <c r="C123" s="8"/>
      <c r="D123" s="18" t="s">
        <v>33</v>
      </c>
      <c r="E123" s="9"/>
      <c r="F123" s="19">
        <f>SUM(F117:F122)</f>
        <v>555</v>
      </c>
      <c r="G123" s="19">
        <f>SUM(G117:G122)</f>
        <v>19.14</v>
      </c>
      <c r="H123" s="19">
        <f>SUM(H117:H122)</f>
        <v>18.75</v>
      </c>
      <c r="I123" s="19">
        <f>SUM(I117:I122)</f>
        <v>83.42</v>
      </c>
      <c r="J123" s="19">
        <f>SUM(J117:J122)</f>
        <v>585.45000000000005</v>
      </c>
      <c r="K123" s="25"/>
      <c r="L123" s="19">
        <v>77.760000000000005</v>
      </c>
    </row>
    <row r="124" spans="1:12" ht="15" x14ac:dyDescent="0.25">
      <c r="A124" s="13">
        <f>A117</f>
        <v>2</v>
      </c>
      <c r="B124" s="13">
        <f>B117</f>
        <v>1</v>
      </c>
      <c r="C124" s="10" t="s">
        <v>25</v>
      </c>
      <c r="D124" s="7" t="s">
        <v>26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 t="s">
        <v>27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 t="s">
        <v>28</v>
      </c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 t="s">
        <v>29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7" t="s">
        <v>30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31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32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6"/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6"/>
      <c r="B133" s="17"/>
      <c r="C133" s="8"/>
      <c r="D133" s="18" t="s">
        <v>33</v>
      </c>
      <c r="E133" s="9"/>
      <c r="F133" s="19">
        <f>SUM(F124:F132)</f>
        <v>0</v>
      </c>
      <c r="G133" s="19">
        <f t="shared" ref="G133:J133" si="48">SUM(G124:G132)</f>
        <v>0</v>
      </c>
      <c r="H133" s="19">
        <f t="shared" si="48"/>
        <v>0</v>
      </c>
      <c r="I133" s="19">
        <f t="shared" si="48"/>
        <v>0</v>
      </c>
      <c r="J133" s="19">
        <f t="shared" si="48"/>
        <v>0</v>
      </c>
      <c r="K133" s="25"/>
      <c r="L133" s="19">
        <f t="shared" ref="L133" si="49">SUM(L124:L132)</f>
        <v>0</v>
      </c>
    </row>
    <row r="134" spans="1:12" ht="15" x14ac:dyDescent="0.2">
      <c r="A134" s="33">
        <f>A117</f>
        <v>2</v>
      </c>
      <c r="B134" s="33">
        <f>B117</f>
        <v>1</v>
      </c>
      <c r="C134" s="57" t="s">
        <v>4</v>
      </c>
      <c r="D134" s="58"/>
      <c r="E134" s="31"/>
      <c r="F134" s="32">
        <f>F123+F133</f>
        <v>555</v>
      </c>
      <c r="G134" s="32">
        <f t="shared" ref="G134" si="50">G123+G133</f>
        <v>19.14</v>
      </c>
      <c r="H134" s="32">
        <f t="shared" ref="H134" si="51">H123+H133</f>
        <v>18.75</v>
      </c>
      <c r="I134" s="32">
        <f t="shared" ref="I134" si="52">I123+I133</f>
        <v>83.42</v>
      </c>
      <c r="J134" s="32">
        <f t="shared" ref="J134:L134" si="53">J123+J133</f>
        <v>585.45000000000005</v>
      </c>
      <c r="K134" s="32"/>
      <c r="L134" s="32">
        <f t="shared" si="53"/>
        <v>77.760000000000005</v>
      </c>
    </row>
    <row r="135" spans="1:12" ht="25.5" x14ac:dyDescent="0.25">
      <c r="A135" s="20">
        <v>2</v>
      </c>
      <c r="B135" s="21">
        <v>2</v>
      </c>
      <c r="C135" s="22" t="s">
        <v>20</v>
      </c>
      <c r="D135" s="5" t="s">
        <v>21</v>
      </c>
      <c r="E135" s="39" t="s">
        <v>66</v>
      </c>
      <c r="F135" s="40">
        <v>250</v>
      </c>
      <c r="G135" s="40">
        <v>14.84</v>
      </c>
      <c r="H135" s="40">
        <v>18.739999999999998</v>
      </c>
      <c r="I135" s="40">
        <v>36.11</v>
      </c>
      <c r="J135" s="40">
        <v>368.98</v>
      </c>
      <c r="K135" s="41" t="s">
        <v>67</v>
      </c>
      <c r="L135" s="40"/>
    </row>
    <row r="136" spans="1:12" ht="15" x14ac:dyDescent="0.25">
      <c r="A136" s="23"/>
      <c r="B136" s="15"/>
      <c r="C136" s="11"/>
      <c r="D136" s="7" t="s">
        <v>22</v>
      </c>
      <c r="E136" s="42" t="s">
        <v>50</v>
      </c>
      <c r="F136" s="43">
        <v>208</v>
      </c>
      <c r="G136" s="43">
        <v>7.0000000000000007E-2</v>
      </c>
      <c r="H136" s="43">
        <v>0.02</v>
      </c>
      <c r="I136" s="43">
        <v>15</v>
      </c>
      <c r="J136" s="43">
        <v>60</v>
      </c>
      <c r="K136" s="44">
        <v>376</v>
      </c>
      <c r="L136" s="43"/>
    </row>
    <row r="137" spans="1:12" ht="15.75" customHeight="1" x14ac:dyDescent="0.25">
      <c r="A137" s="23"/>
      <c r="B137" s="15"/>
      <c r="C137" s="11"/>
      <c r="D137" s="7" t="s">
        <v>23</v>
      </c>
      <c r="E137" s="42" t="s">
        <v>43</v>
      </c>
      <c r="F137" s="43">
        <v>30</v>
      </c>
      <c r="G137" s="43">
        <v>2.2799999999999998</v>
      </c>
      <c r="H137" s="43">
        <v>0.24</v>
      </c>
      <c r="I137" s="43">
        <v>14.76</v>
      </c>
      <c r="J137" s="43">
        <v>70.2</v>
      </c>
      <c r="K137" s="44">
        <v>573</v>
      </c>
      <c r="L137" s="43"/>
    </row>
    <row r="138" spans="1:12" ht="15" x14ac:dyDescent="0.25">
      <c r="A138" s="23"/>
      <c r="B138" s="15"/>
      <c r="C138" s="11"/>
      <c r="D138" s="6" t="s">
        <v>23</v>
      </c>
      <c r="E138" s="42" t="s">
        <v>44</v>
      </c>
      <c r="F138" s="43">
        <v>20</v>
      </c>
      <c r="G138" s="43">
        <v>1.6</v>
      </c>
      <c r="H138" s="43">
        <v>0.3</v>
      </c>
      <c r="I138" s="43">
        <v>8.02</v>
      </c>
      <c r="J138" s="43">
        <v>41.2</v>
      </c>
      <c r="K138" s="44">
        <v>574</v>
      </c>
      <c r="L138" s="43"/>
    </row>
    <row r="139" spans="1:12" ht="15" x14ac:dyDescent="0.25">
      <c r="A139" s="23"/>
      <c r="B139" s="15"/>
      <c r="C139" s="11"/>
      <c r="D139" s="6"/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24"/>
      <c r="B140" s="17"/>
      <c r="C140" s="8"/>
      <c r="D140" s="18" t="s">
        <v>33</v>
      </c>
      <c r="E140" s="9"/>
      <c r="F140" s="19">
        <f>SUM(F135:F139)</f>
        <v>508</v>
      </c>
      <c r="G140" s="19">
        <f>SUM(G135:G139)</f>
        <v>18.790000000000003</v>
      </c>
      <c r="H140" s="19">
        <f>SUM(H135:H139)</f>
        <v>19.299999999999997</v>
      </c>
      <c r="I140" s="19">
        <f>SUM(I135:I139)</f>
        <v>73.89</v>
      </c>
      <c r="J140" s="19">
        <f>SUM(J135:J139)</f>
        <v>540.38</v>
      </c>
      <c r="K140" s="25"/>
      <c r="L140" s="19">
        <v>77.760000000000005</v>
      </c>
    </row>
    <row r="141" spans="1:12" ht="15" x14ac:dyDescent="0.25">
      <c r="A141" s="26">
        <f>A135</f>
        <v>2</v>
      </c>
      <c r="B141" s="13">
        <f>B135</f>
        <v>2</v>
      </c>
      <c r="C141" s="10" t="s">
        <v>25</v>
      </c>
      <c r="D141" s="7" t="s">
        <v>26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 t="s">
        <v>27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28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 t="s">
        <v>29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 t="s">
        <v>30</v>
      </c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7" t="s">
        <v>31</v>
      </c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7" t="s">
        <v>32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6"/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6"/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4"/>
      <c r="B150" s="17"/>
      <c r="C150" s="8"/>
      <c r="D150" s="18" t="s">
        <v>33</v>
      </c>
      <c r="E150" s="9"/>
      <c r="F150" s="19">
        <f>SUM(F141:F149)</f>
        <v>0</v>
      </c>
      <c r="G150" s="19">
        <f t="shared" ref="G150:J150" si="54">SUM(G141:G149)</f>
        <v>0</v>
      </c>
      <c r="H150" s="19">
        <f t="shared" si="54"/>
        <v>0</v>
      </c>
      <c r="I150" s="19">
        <f t="shared" si="54"/>
        <v>0</v>
      </c>
      <c r="J150" s="19">
        <f t="shared" si="54"/>
        <v>0</v>
      </c>
      <c r="K150" s="25"/>
      <c r="L150" s="19">
        <f t="shared" ref="L150" si="55">SUM(L141:L149)</f>
        <v>0</v>
      </c>
    </row>
    <row r="151" spans="1:12" ht="15" x14ac:dyDescent="0.2">
      <c r="A151" s="29">
        <f>A135</f>
        <v>2</v>
      </c>
      <c r="B151" s="30">
        <f>B135</f>
        <v>2</v>
      </c>
      <c r="C151" s="57" t="s">
        <v>4</v>
      </c>
      <c r="D151" s="58"/>
      <c r="E151" s="31"/>
      <c r="F151" s="32">
        <f>F140+F150</f>
        <v>508</v>
      </c>
      <c r="G151" s="32">
        <f t="shared" ref="G151" si="56">G140+G150</f>
        <v>18.790000000000003</v>
      </c>
      <c r="H151" s="32">
        <f t="shared" ref="H151" si="57">H140+H150</f>
        <v>19.299999999999997</v>
      </c>
      <c r="I151" s="32">
        <f t="shared" ref="I151" si="58">I140+I150</f>
        <v>73.89</v>
      </c>
      <c r="J151" s="32">
        <f t="shared" ref="J151:L151" si="59">J140+J150</f>
        <v>540.38</v>
      </c>
      <c r="K151" s="32"/>
      <c r="L151" s="32">
        <f t="shared" si="59"/>
        <v>77.760000000000005</v>
      </c>
    </row>
    <row r="152" spans="1:12" ht="15" x14ac:dyDescent="0.25">
      <c r="A152" s="20">
        <v>2</v>
      </c>
      <c r="B152" s="21">
        <v>3</v>
      </c>
      <c r="C152" s="22" t="s">
        <v>20</v>
      </c>
      <c r="D152" s="5" t="s">
        <v>21</v>
      </c>
      <c r="E152" s="39" t="s">
        <v>68</v>
      </c>
      <c r="F152" s="40">
        <v>250</v>
      </c>
      <c r="G152" s="40">
        <v>12.05</v>
      </c>
      <c r="H152" s="40">
        <v>17.579999999999998</v>
      </c>
      <c r="I152" s="40">
        <v>42.72</v>
      </c>
      <c r="J152" s="40">
        <v>356.65</v>
      </c>
      <c r="K152" s="41">
        <v>229.31200000000001</v>
      </c>
      <c r="L152" s="40"/>
    </row>
    <row r="153" spans="1:12" ht="15" x14ac:dyDescent="0.25">
      <c r="A153" s="23"/>
      <c r="B153" s="15"/>
      <c r="C153" s="11"/>
      <c r="D153" s="7" t="s">
        <v>22</v>
      </c>
      <c r="E153" s="42" t="s">
        <v>42</v>
      </c>
      <c r="F153" s="43">
        <v>215</v>
      </c>
      <c r="G153" s="43">
        <v>0.13</v>
      </c>
      <c r="H153" s="43">
        <v>0.02</v>
      </c>
      <c r="I153" s="43">
        <v>15.2</v>
      </c>
      <c r="J153" s="43">
        <v>62</v>
      </c>
      <c r="K153" s="44">
        <v>377</v>
      </c>
      <c r="L153" s="43"/>
    </row>
    <row r="154" spans="1:12" ht="15" x14ac:dyDescent="0.25">
      <c r="A154" s="23"/>
      <c r="B154" s="15"/>
      <c r="C154" s="11"/>
      <c r="D154" s="7" t="s">
        <v>23</v>
      </c>
      <c r="E154" s="42" t="s">
        <v>43</v>
      </c>
      <c r="F154" s="43">
        <v>30</v>
      </c>
      <c r="G154" s="43">
        <v>2.2799999999999998</v>
      </c>
      <c r="H154" s="43">
        <v>0.24</v>
      </c>
      <c r="I154" s="43">
        <v>14.76</v>
      </c>
      <c r="J154" s="43">
        <v>70.2</v>
      </c>
      <c r="K154" s="44">
        <v>573</v>
      </c>
      <c r="L154" s="43"/>
    </row>
    <row r="155" spans="1:12" ht="15" x14ac:dyDescent="0.25">
      <c r="A155" s="23"/>
      <c r="B155" s="15"/>
      <c r="C155" s="11"/>
      <c r="D155" s="6" t="s">
        <v>23</v>
      </c>
      <c r="E155" s="42" t="s">
        <v>44</v>
      </c>
      <c r="F155" s="43">
        <v>20</v>
      </c>
      <c r="G155" s="43">
        <v>1.6</v>
      </c>
      <c r="H155" s="43">
        <v>0.3</v>
      </c>
      <c r="I155" s="43">
        <v>8.02</v>
      </c>
      <c r="J155" s="43">
        <v>41.2</v>
      </c>
      <c r="K155" s="44">
        <v>574</v>
      </c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4"/>
      <c r="B157" s="17"/>
      <c r="C157" s="8"/>
      <c r="D157" s="18" t="s">
        <v>33</v>
      </c>
      <c r="E157" s="9"/>
      <c r="F157" s="19">
        <f>SUM(F152:F156)</f>
        <v>515</v>
      </c>
      <c r="G157" s="19">
        <f>SUM(G152:G156)</f>
        <v>16.060000000000002</v>
      </c>
      <c r="H157" s="19">
        <f>SUM(H152:H156)</f>
        <v>18.139999999999997</v>
      </c>
      <c r="I157" s="19">
        <f>SUM(I152:I156)</f>
        <v>80.7</v>
      </c>
      <c r="J157" s="19">
        <f>SUM(J152:J156)</f>
        <v>530.04999999999995</v>
      </c>
      <c r="K157" s="25"/>
      <c r="L157" s="19">
        <v>77.760000000000005</v>
      </c>
    </row>
    <row r="158" spans="1:12" ht="15" x14ac:dyDescent="0.25">
      <c r="A158" s="26">
        <f>A152</f>
        <v>2</v>
      </c>
      <c r="B158" s="13">
        <f>B152</f>
        <v>3</v>
      </c>
      <c r="C158" s="10" t="s">
        <v>25</v>
      </c>
      <c r="D158" s="7" t="s">
        <v>26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27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28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29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30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 t="s">
        <v>31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 t="s">
        <v>32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4"/>
      <c r="B167" s="17"/>
      <c r="C167" s="8"/>
      <c r="D167" s="18" t="s">
        <v>33</v>
      </c>
      <c r="E167" s="9"/>
      <c r="F167" s="19">
        <f>SUM(F158:F166)</f>
        <v>0</v>
      </c>
      <c r="G167" s="19">
        <f t="shared" ref="G167:J167" si="60">SUM(G158:G166)</f>
        <v>0</v>
      </c>
      <c r="H167" s="19">
        <f t="shared" si="60"/>
        <v>0</v>
      </c>
      <c r="I167" s="19">
        <f t="shared" si="60"/>
        <v>0</v>
      </c>
      <c r="J167" s="19">
        <f t="shared" si="60"/>
        <v>0</v>
      </c>
      <c r="K167" s="25"/>
      <c r="L167" s="19">
        <f t="shared" ref="L167" si="61">SUM(L158:L166)</f>
        <v>0</v>
      </c>
    </row>
    <row r="168" spans="1:12" ht="15" x14ac:dyDescent="0.2">
      <c r="A168" s="29">
        <f>A152</f>
        <v>2</v>
      </c>
      <c r="B168" s="30">
        <f>B152</f>
        <v>3</v>
      </c>
      <c r="C168" s="57" t="s">
        <v>4</v>
      </c>
      <c r="D168" s="58"/>
      <c r="E168" s="31"/>
      <c r="F168" s="32">
        <f>F157+F167</f>
        <v>515</v>
      </c>
      <c r="G168" s="32">
        <f t="shared" ref="G168" si="62">G157+G167</f>
        <v>16.060000000000002</v>
      </c>
      <c r="H168" s="32">
        <f t="shared" ref="H168" si="63">H157+H167</f>
        <v>18.139999999999997</v>
      </c>
      <c r="I168" s="32">
        <f t="shared" ref="I168" si="64">I157+I167</f>
        <v>80.7</v>
      </c>
      <c r="J168" s="32">
        <f t="shared" ref="J168:L168" si="65">J157+J167</f>
        <v>530.04999999999995</v>
      </c>
      <c r="K168" s="32"/>
      <c r="L168" s="32">
        <f t="shared" si="65"/>
        <v>77.760000000000005</v>
      </c>
    </row>
    <row r="169" spans="1:12" ht="15" x14ac:dyDescent="0.25">
      <c r="A169" s="20">
        <v>2</v>
      </c>
      <c r="B169" s="21">
        <v>4</v>
      </c>
      <c r="C169" s="22" t="s">
        <v>20</v>
      </c>
      <c r="D169" s="5" t="s">
        <v>21</v>
      </c>
      <c r="E169" s="39" t="s">
        <v>51</v>
      </c>
      <c r="F169" s="40">
        <v>200</v>
      </c>
      <c r="G169" s="40">
        <v>12.02</v>
      </c>
      <c r="H169" s="40">
        <v>15.2</v>
      </c>
      <c r="I169" s="40">
        <v>40.28</v>
      </c>
      <c r="J169" s="40">
        <v>361.3</v>
      </c>
      <c r="K169" s="41">
        <v>370</v>
      </c>
      <c r="L169" s="40"/>
    </row>
    <row r="170" spans="1:12" ht="15" x14ac:dyDescent="0.25">
      <c r="A170" s="23"/>
      <c r="B170" s="15"/>
      <c r="C170" s="11"/>
      <c r="D170" s="6" t="s">
        <v>40</v>
      </c>
      <c r="E170" s="42" t="s">
        <v>61</v>
      </c>
      <c r="F170" s="43">
        <v>60</v>
      </c>
      <c r="G170" s="52">
        <v>2.99</v>
      </c>
      <c r="H170" s="52">
        <v>3.82</v>
      </c>
      <c r="I170" s="43">
        <v>4.7</v>
      </c>
      <c r="J170" s="43">
        <v>52.8</v>
      </c>
      <c r="K170" s="44">
        <v>45</v>
      </c>
      <c r="L170" s="43"/>
    </row>
    <row r="171" spans="1:12" ht="15" x14ac:dyDescent="0.25">
      <c r="A171" s="23"/>
      <c r="B171" s="15"/>
      <c r="C171" s="11"/>
      <c r="D171" s="7" t="s">
        <v>22</v>
      </c>
      <c r="E171" s="42" t="s">
        <v>50</v>
      </c>
      <c r="F171" s="43">
        <v>208</v>
      </c>
      <c r="G171" s="43">
        <v>7.0000000000000007E-2</v>
      </c>
      <c r="H171" s="43">
        <v>0.02</v>
      </c>
      <c r="I171" s="43">
        <v>15</v>
      </c>
      <c r="J171" s="43">
        <v>60</v>
      </c>
      <c r="K171" s="44">
        <v>376</v>
      </c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43</v>
      </c>
      <c r="F172" s="43">
        <v>30</v>
      </c>
      <c r="G172" s="43">
        <v>2.2799999999999998</v>
      </c>
      <c r="H172" s="43">
        <v>0.24</v>
      </c>
      <c r="I172" s="43">
        <v>14.76</v>
      </c>
      <c r="J172" s="43">
        <v>70.2</v>
      </c>
      <c r="K172" s="44">
        <v>573</v>
      </c>
      <c r="L172" s="43"/>
    </row>
    <row r="173" spans="1:12" ht="15" x14ac:dyDescent="0.25">
      <c r="A173" s="23"/>
      <c r="B173" s="15"/>
      <c r="C173" s="11"/>
      <c r="D173" s="6" t="s">
        <v>23</v>
      </c>
      <c r="E173" s="42" t="s">
        <v>44</v>
      </c>
      <c r="F173" s="43">
        <v>20</v>
      </c>
      <c r="G173" s="43">
        <v>1.6</v>
      </c>
      <c r="H173" s="43">
        <v>0.3</v>
      </c>
      <c r="I173" s="43">
        <v>8.02</v>
      </c>
      <c r="J173" s="43">
        <v>41.2</v>
      </c>
      <c r="K173" s="44">
        <v>574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33</v>
      </c>
      <c r="E175" s="9"/>
      <c r="F175" s="19">
        <f>SUM(F169:F174)</f>
        <v>518</v>
      </c>
      <c r="G175" s="19">
        <f>SUM(G169:G174)</f>
        <v>18.96</v>
      </c>
      <c r="H175" s="19">
        <f>SUM(H169:H174)</f>
        <v>19.579999999999998</v>
      </c>
      <c r="I175" s="19">
        <f>SUM(I169:I174)</f>
        <v>82.76</v>
      </c>
      <c r="J175" s="19">
        <f>SUM(J169:J174)</f>
        <v>585.50000000000011</v>
      </c>
      <c r="K175" s="25"/>
      <c r="L175" s="19">
        <v>77.760000000000005</v>
      </c>
    </row>
    <row r="176" spans="1:12" ht="15" x14ac:dyDescent="0.25">
      <c r="A176" s="26">
        <f>A169</f>
        <v>2</v>
      </c>
      <c r="B176" s="13">
        <f>B169</f>
        <v>4</v>
      </c>
      <c r="C176" s="10" t="s">
        <v>25</v>
      </c>
      <c r="D176" s="7" t="s">
        <v>26</v>
      </c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7" t="s">
        <v>27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28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29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30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31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 t="s">
        <v>32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33</v>
      </c>
      <c r="E185" s="9"/>
      <c r="F185" s="19">
        <f>SUM(F176:F184)</f>
        <v>0</v>
      </c>
      <c r="G185" s="19">
        <f t="shared" ref="G185:J185" si="66">SUM(G176:G184)</f>
        <v>0</v>
      </c>
      <c r="H185" s="19">
        <f t="shared" si="66"/>
        <v>0</v>
      </c>
      <c r="I185" s="19">
        <f t="shared" si="66"/>
        <v>0</v>
      </c>
      <c r="J185" s="19">
        <f t="shared" si="66"/>
        <v>0</v>
      </c>
      <c r="K185" s="25"/>
      <c r="L185" s="19">
        <f t="shared" ref="L185" si="67">SUM(L176:L184)</f>
        <v>0</v>
      </c>
    </row>
    <row r="186" spans="1:12" ht="15.75" thickBot="1" x14ac:dyDescent="0.25">
      <c r="A186" s="29">
        <f>A169</f>
        <v>2</v>
      </c>
      <c r="B186" s="30">
        <f>B169</f>
        <v>4</v>
      </c>
      <c r="C186" s="57" t="s">
        <v>4</v>
      </c>
      <c r="D186" s="58"/>
      <c r="E186" s="31"/>
      <c r="F186" s="32">
        <f>F175+F185</f>
        <v>518</v>
      </c>
      <c r="G186" s="32">
        <f t="shared" ref="G186" si="68">G175+G185</f>
        <v>18.96</v>
      </c>
      <c r="H186" s="32">
        <f t="shared" ref="H186" si="69">H175+H185</f>
        <v>19.579999999999998</v>
      </c>
      <c r="I186" s="32">
        <f t="shared" ref="I186" si="70">I175+I185</f>
        <v>82.76</v>
      </c>
      <c r="J186" s="32">
        <f t="shared" ref="J186:L186" si="71">J175+J185</f>
        <v>585.50000000000011</v>
      </c>
      <c r="K186" s="32"/>
      <c r="L186" s="32">
        <f t="shared" si="71"/>
        <v>77.760000000000005</v>
      </c>
    </row>
    <row r="187" spans="1:12" ht="1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52</v>
      </c>
      <c r="F187" s="40">
        <v>200</v>
      </c>
      <c r="G187" s="40">
        <v>14.5</v>
      </c>
      <c r="H187" s="40">
        <v>17.54</v>
      </c>
      <c r="I187" s="40">
        <v>40.799999999999997</v>
      </c>
      <c r="J187" s="40">
        <v>348.2</v>
      </c>
      <c r="K187" s="41">
        <v>289</v>
      </c>
      <c r="L187" s="40"/>
    </row>
    <row r="188" spans="1:12" ht="15" x14ac:dyDescent="0.25">
      <c r="A188" s="23"/>
      <c r="B188" s="15"/>
      <c r="C188" s="11"/>
      <c r="D188" s="6" t="s">
        <v>40</v>
      </c>
      <c r="E188" s="53" t="s">
        <v>64</v>
      </c>
      <c r="F188" s="43">
        <v>60</v>
      </c>
      <c r="G188" s="43" t="s">
        <v>65</v>
      </c>
      <c r="H188" s="43">
        <v>1.1279999999999999</v>
      </c>
      <c r="I188" s="43">
        <v>4.8860000000000001</v>
      </c>
      <c r="J188" s="43">
        <v>49.02</v>
      </c>
      <c r="K188" s="44">
        <v>62</v>
      </c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53</v>
      </c>
      <c r="F189" s="43">
        <v>200</v>
      </c>
      <c r="G189" s="43">
        <v>0</v>
      </c>
      <c r="H189" s="43">
        <v>0</v>
      </c>
      <c r="I189" s="43">
        <v>15</v>
      </c>
      <c r="J189" s="43">
        <v>60</v>
      </c>
      <c r="K189" s="44">
        <v>484</v>
      </c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43</v>
      </c>
      <c r="F190" s="43">
        <v>30</v>
      </c>
      <c r="G190" s="43">
        <v>2.2799999999999998</v>
      </c>
      <c r="H190" s="43">
        <v>0.24</v>
      </c>
      <c r="I190" s="43">
        <v>14.76</v>
      </c>
      <c r="J190" s="43">
        <v>70.2</v>
      </c>
      <c r="K190" s="44">
        <v>573</v>
      </c>
      <c r="L190" s="43"/>
    </row>
    <row r="191" spans="1:12" ht="15" x14ac:dyDescent="0.25">
      <c r="A191" s="23"/>
      <c r="B191" s="15"/>
      <c r="C191" s="11"/>
      <c r="D191" s="6" t="s">
        <v>23</v>
      </c>
      <c r="E191" s="42" t="s">
        <v>44</v>
      </c>
      <c r="F191" s="43">
        <v>20</v>
      </c>
      <c r="G191" s="43">
        <v>1.6</v>
      </c>
      <c r="H191" s="43">
        <v>0.3</v>
      </c>
      <c r="I191" s="43">
        <v>8.02</v>
      </c>
      <c r="J191" s="43">
        <v>41.2</v>
      </c>
      <c r="K191" s="44">
        <v>574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.75" customHeight="1" x14ac:dyDescent="0.25">
      <c r="A193" s="24"/>
      <c r="B193" s="17"/>
      <c r="C193" s="8"/>
      <c r="D193" s="18" t="s">
        <v>33</v>
      </c>
      <c r="E193" s="9"/>
      <c r="F193" s="19">
        <f>SUM(F187:F192)</f>
        <v>510</v>
      </c>
      <c r="G193" s="19">
        <v>19.12</v>
      </c>
      <c r="H193" s="19">
        <f>SUM(H187:H192)</f>
        <v>19.207999999999998</v>
      </c>
      <c r="I193" s="19">
        <f>SUM(I187:I192)</f>
        <v>83.465999999999994</v>
      </c>
      <c r="J193" s="19">
        <f>SUM(J187:J192)</f>
        <v>568.62</v>
      </c>
      <c r="K193" s="25"/>
      <c r="L193" s="19">
        <v>77.760000000000005</v>
      </c>
    </row>
    <row r="194" spans="1:12" ht="15" x14ac:dyDescent="0.25">
      <c r="A194" s="26">
        <f>A187</f>
        <v>2</v>
      </c>
      <c r="B194" s="13">
        <f>B187</f>
        <v>5</v>
      </c>
      <c r="C194" s="10" t="s">
        <v>25</v>
      </c>
      <c r="D194" s="7" t="s">
        <v>26</v>
      </c>
      <c r="E194" s="42"/>
      <c r="F194" s="43"/>
      <c r="G194" s="43"/>
      <c r="H194" s="43"/>
      <c r="I194" s="43"/>
      <c r="J194" s="43"/>
      <c r="K194" s="44"/>
      <c r="L194" s="43"/>
    </row>
    <row r="195" spans="1:12" ht="15" x14ac:dyDescent="0.25">
      <c r="A195" s="23"/>
      <c r="B195" s="15"/>
      <c r="C195" s="11"/>
      <c r="D195" s="7" t="s">
        <v>27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30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31</v>
      </c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 t="s">
        <v>32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33</v>
      </c>
      <c r="E203" s="9"/>
      <c r="F203" s="19">
        <f>SUM(F194:F202)</f>
        <v>0</v>
      </c>
      <c r="G203" s="19">
        <f t="shared" ref="G203:J203" si="72">SUM(G194:G202)</f>
        <v>0</v>
      </c>
      <c r="H203" s="19">
        <f t="shared" si="72"/>
        <v>0</v>
      </c>
      <c r="I203" s="19">
        <f t="shared" si="72"/>
        <v>0</v>
      </c>
      <c r="J203" s="19">
        <f t="shared" si="72"/>
        <v>0</v>
      </c>
      <c r="K203" s="25"/>
      <c r="L203" s="19">
        <f t="shared" ref="L203" si="73">SUM(L194:L202)</f>
        <v>0</v>
      </c>
    </row>
    <row r="204" spans="1:12" ht="15.75" thickBot="1" x14ac:dyDescent="0.25">
      <c r="A204" s="29">
        <f>A187</f>
        <v>2</v>
      </c>
      <c r="B204" s="30">
        <f>B187</f>
        <v>5</v>
      </c>
      <c r="C204" s="57" t="s">
        <v>4</v>
      </c>
      <c r="D204" s="58"/>
      <c r="E204" s="31"/>
      <c r="F204" s="32">
        <f>F193+F203</f>
        <v>510</v>
      </c>
      <c r="G204" s="32">
        <f t="shared" ref="G204:J204" si="74">G193+G203</f>
        <v>19.12</v>
      </c>
      <c r="H204" s="32">
        <f t="shared" si="74"/>
        <v>19.207999999999998</v>
      </c>
      <c r="I204" s="32">
        <f t="shared" si="74"/>
        <v>83.465999999999994</v>
      </c>
      <c r="J204" s="32">
        <f t="shared" si="74"/>
        <v>568.62</v>
      </c>
      <c r="K204" s="32"/>
      <c r="L204" s="32">
        <f t="shared" ref="L204" si="75">L193+L203</f>
        <v>77.760000000000005</v>
      </c>
    </row>
    <row r="205" spans="1:12" ht="25.5" x14ac:dyDescent="0.25">
      <c r="A205" s="20">
        <v>2</v>
      </c>
      <c r="B205" s="21">
        <v>6</v>
      </c>
      <c r="C205" s="22" t="s">
        <v>20</v>
      </c>
      <c r="D205" s="5" t="s">
        <v>21</v>
      </c>
      <c r="E205" s="39" t="s">
        <v>54</v>
      </c>
      <c r="F205" s="40">
        <v>250</v>
      </c>
      <c r="G205" s="40">
        <v>15.25</v>
      </c>
      <c r="H205" s="40">
        <v>17.27</v>
      </c>
      <c r="I205" s="40">
        <v>34.270000000000003</v>
      </c>
      <c r="J205" s="40">
        <v>349.93</v>
      </c>
      <c r="K205" s="41" t="s">
        <v>55</v>
      </c>
      <c r="L205" s="40"/>
    </row>
    <row r="206" spans="1:12" ht="15" x14ac:dyDescent="0.25">
      <c r="A206" s="23"/>
      <c r="B206" s="15"/>
      <c r="C206" s="11"/>
      <c r="D206" s="7" t="s">
        <v>22</v>
      </c>
      <c r="E206" s="42" t="s">
        <v>50</v>
      </c>
      <c r="F206" s="43">
        <v>208</v>
      </c>
      <c r="G206" s="43">
        <v>7.0000000000000007E-2</v>
      </c>
      <c r="H206" s="43">
        <v>0.02</v>
      </c>
      <c r="I206" s="43">
        <v>15</v>
      </c>
      <c r="J206" s="43">
        <v>60</v>
      </c>
      <c r="K206" s="44">
        <v>376</v>
      </c>
      <c r="L206" s="43"/>
    </row>
    <row r="207" spans="1:12" ht="15" x14ac:dyDescent="0.25">
      <c r="A207" s="23"/>
      <c r="B207" s="15"/>
      <c r="C207" s="11"/>
      <c r="D207" s="7" t="s">
        <v>23</v>
      </c>
      <c r="E207" s="42" t="s">
        <v>43</v>
      </c>
      <c r="F207" s="43">
        <v>30</v>
      </c>
      <c r="G207" s="43">
        <v>2.2799999999999998</v>
      </c>
      <c r="H207" s="43">
        <v>0.24</v>
      </c>
      <c r="I207" s="43">
        <v>14.76</v>
      </c>
      <c r="J207" s="43">
        <v>70.2</v>
      </c>
      <c r="K207" s="44">
        <v>573</v>
      </c>
      <c r="L207" s="43"/>
    </row>
    <row r="208" spans="1:12" ht="15" x14ac:dyDescent="0.25">
      <c r="A208" s="23"/>
      <c r="B208" s="15"/>
      <c r="C208" s="11"/>
      <c r="D208" s="6" t="s">
        <v>23</v>
      </c>
      <c r="E208" s="42" t="s">
        <v>44</v>
      </c>
      <c r="F208" s="43">
        <v>20</v>
      </c>
      <c r="G208" s="43">
        <v>1.6</v>
      </c>
      <c r="H208" s="43">
        <v>0.3</v>
      </c>
      <c r="I208" s="43">
        <v>8.02</v>
      </c>
      <c r="J208" s="43">
        <v>41.2</v>
      </c>
      <c r="K208" s="44">
        <v>574</v>
      </c>
      <c r="L208" s="43"/>
    </row>
    <row r="209" spans="1:12" ht="15" x14ac:dyDescent="0.25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5.75" customHeight="1" x14ac:dyDescent="0.25">
      <c r="A210" s="24"/>
      <c r="B210" s="17"/>
      <c r="C210" s="8"/>
      <c r="D210" s="18" t="s">
        <v>33</v>
      </c>
      <c r="E210" s="9"/>
      <c r="F210" s="19">
        <f>SUM(F205:F209)</f>
        <v>508</v>
      </c>
      <c r="G210" s="19">
        <f>SUM(G205:G209)</f>
        <v>19.200000000000003</v>
      </c>
      <c r="H210" s="19">
        <f>SUM(H205:H209)</f>
        <v>17.829999999999998</v>
      </c>
      <c r="I210" s="19">
        <f>SUM(I205:I209)</f>
        <v>72.05</v>
      </c>
      <c r="J210" s="19">
        <f>SUM(J205:J209)</f>
        <v>521.33000000000004</v>
      </c>
      <c r="K210" s="25"/>
      <c r="L210" s="19">
        <v>77.760000000000005</v>
      </c>
    </row>
    <row r="211" spans="1:12" ht="15" x14ac:dyDescent="0.25">
      <c r="A211" s="26">
        <f>A205</f>
        <v>2</v>
      </c>
      <c r="B211" s="13">
        <f>B205</f>
        <v>6</v>
      </c>
      <c r="C211" s="10" t="s">
        <v>25</v>
      </c>
      <c r="D211" s="7" t="s">
        <v>26</v>
      </c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7" t="s">
        <v>27</v>
      </c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3"/>
      <c r="B213" s="15"/>
      <c r="C213" s="11"/>
      <c r="D213" s="7" t="s">
        <v>28</v>
      </c>
      <c r="E213" s="42"/>
      <c r="F213" s="43"/>
      <c r="G213" s="43"/>
      <c r="H213" s="43"/>
      <c r="I213" s="43"/>
      <c r="J213" s="43"/>
      <c r="K213" s="44"/>
      <c r="L213" s="43"/>
    </row>
    <row r="214" spans="1:12" ht="15" x14ac:dyDescent="0.25">
      <c r="A214" s="23"/>
      <c r="B214" s="15"/>
      <c r="C214" s="11"/>
      <c r="D214" s="7" t="s">
        <v>29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30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 t="s">
        <v>31</v>
      </c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32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6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4"/>
      <c r="B220" s="17"/>
      <c r="C220" s="8"/>
      <c r="D220" s="18" t="s">
        <v>33</v>
      </c>
      <c r="E220" s="9"/>
      <c r="F220" s="19">
        <f>SUM(F211:F219)</f>
        <v>0</v>
      </c>
      <c r="G220" s="19">
        <f t="shared" ref="G220:J220" si="76">SUM(G211:G219)</f>
        <v>0</v>
      </c>
      <c r="H220" s="19">
        <f t="shared" si="76"/>
        <v>0</v>
      </c>
      <c r="I220" s="19">
        <f t="shared" si="76"/>
        <v>0</v>
      </c>
      <c r="J220" s="19">
        <f t="shared" si="76"/>
        <v>0</v>
      </c>
      <c r="K220" s="25"/>
      <c r="L220" s="19">
        <f t="shared" ref="L220" si="77">SUM(L211:L219)</f>
        <v>0</v>
      </c>
    </row>
    <row r="221" spans="1:12" ht="15.75" thickBot="1" x14ac:dyDescent="0.25">
      <c r="A221" s="29">
        <f>A205</f>
        <v>2</v>
      </c>
      <c r="B221" s="30">
        <f>B205</f>
        <v>6</v>
      </c>
      <c r="C221" s="57" t="s">
        <v>4</v>
      </c>
      <c r="D221" s="58"/>
      <c r="E221" s="31"/>
      <c r="F221" s="32">
        <f>F210+F220</f>
        <v>508</v>
      </c>
      <c r="G221" s="32">
        <f t="shared" ref="G221:J221" si="78">G210+G220</f>
        <v>19.200000000000003</v>
      </c>
      <c r="H221" s="32">
        <f t="shared" si="78"/>
        <v>17.829999999999998</v>
      </c>
      <c r="I221" s="32">
        <f t="shared" si="78"/>
        <v>72.05</v>
      </c>
      <c r="J221" s="32">
        <f t="shared" si="78"/>
        <v>521.33000000000004</v>
      </c>
      <c r="K221" s="32"/>
      <c r="L221" s="32">
        <f t="shared" ref="L221" si="79">L210+L220</f>
        <v>77.760000000000005</v>
      </c>
    </row>
    <row r="222" spans="1:12" ht="13.9" customHeight="1" thickBot="1" x14ac:dyDescent="0.25">
      <c r="A222" s="27"/>
      <c r="B222" s="28"/>
      <c r="C222" s="54" t="s">
        <v>5</v>
      </c>
      <c r="D222" s="55"/>
      <c r="E222" s="56"/>
      <c r="F222" s="34">
        <v>6313</v>
      </c>
      <c r="G222" s="34">
        <v>223.82</v>
      </c>
      <c r="H222" s="34">
        <v>228.33600000000001</v>
      </c>
      <c r="I222" s="34">
        <f>(I24+I42+I60+I79+I98+I116+I134+I151+I168+I186+I204+I221)/(IF(I24=0,0,1)+IF(I42=0,0,1)+IF(I60=0,0,1)+IF(I79=0,0,1)+IF(I98=0,0,1)+IF(I116=0,0,1)+IF(I134=0,0,1)+IF(I151=0,0,1)+IF(I168=0,0,1)+IF(I186=0,0,1)+IF(I204=0,0,1)+IF(I221=0,0,1))</f>
        <v>80.390166666666673</v>
      </c>
      <c r="J222" s="34">
        <v>6771.03</v>
      </c>
      <c r="K222" s="34"/>
      <c r="L222" s="34">
        <f>SUM(L221)</f>
        <v>77.760000000000005</v>
      </c>
    </row>
  </sheetData>
  <mergeCells count="16">
    <mergeCell ref="C79:D79"/>
    <mergeCell ref="C98:D98"/>
    <mergeCell ref="C24:D24"/>
    <mergeCell ref="C1:E1"/>
    <mergeCell ref="H1:K1"/>
    <mergeCell ref="H2:K2"/>
    <mergeCell ref="C42:D42"/>
    <mergeCell ref="C60:D60"/>
    <mergeCell ref="C222:E222"/>
    <mergeCell ref="C186:D186"/>
    <mergeCell ref="C116:D116"/>
    <mergeCell ref="C134:D134"/>
    <mergeCell ref="C151:D151"/>
    <mergeCell ref="C168:D168"/>
    <mergeCell ref="C204:D204"/>
    <mergeCell ref="C221:D22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2025-03-10T06:44:47Z</cp:lastPrinted>
  <dcterms:created xsi:type="dcterms:W3CDTF">2022-05-16T14:23:56Z</dcterms:created>
  <dcterms:modified xsi:type="dcterms:W3CDTF">2026-01-27T07:33:16Z</dcterms:modified>
</cp:coreProperties>
</file>