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20" yWindow="-120" windowWidth="24240" windowHeight="13740" activeTab="9"/>
  </bookViews>
  <sheets>
    <sheet name="1д" sheetId="21" r:id="rId1"/>
    <sheet name="2д" sheetId="1" r:id="rId2"/>
    <sheet name="3д" sheetId="13" r:id="rId3"/>
    <sheet name="4д" sheetId="14" r:id="rId4"/>
    <sheet name="5д" sheetId="15" r:id="rId5"/>
    <sheet name="6д" sheetId="16" r:id="rId6"/>
    <sheet name="7д" sheetId="17" r:id="rId7"/>
    <sheet name="8д" sheetId="18" r:id="rId8"/>
    <sheet name="9д" sheetId="19" r:id="rId9"/>
    <sheet name="10д" sheetId="20" r:id="rId10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6" i="20"/>
  <c r="Q24"/>
  <c r="N26" i="19"/>
  <c r="M26"/>
  <c r="M24"/>
  <c r="N24"/>
  <c r="T24" i="17"/>
  <c r="T26" s="1"/>
  <c r="U24"/>
  <c r="V24"/>
  <c r="V26" s="1"/>
  <c r="S25" i="16"/>
  <c r="S27" s="1"/>
  <c r="S25" i="15"/>
  <c r="S27" s="1"/>
  <c r="R25"/>
  <c r="R27" s="1"/>
  <c r="U23" i="14"/>
  <c r="U25" s="1"/>
  <c r="R23"/>
  <c r="R25" s="1"/>
  <c r="H23"/>
  <c r="H25" s="1"/>
  <c r="I23"/>
  <c r="R23" i="13"/>
  <c r="R25" s="1"/>
  <c r="Q26" i="1"/>
  <c r="U26"/>
  <c r="U24"/>
  <c r="Q24"/>
  <c r="P24"/>
  <c r="P26" s="1"/>
  <c r="R24"/>
  <c r="R26" s="1"/>
  <c r="O25" i="21"/>
  <c r="O27" s="1"/>
  <c r="T23" i="14"/>
  <c r="T25" s="1"/>
  <c r="Y24" i="19" l="1"/>
  <c r="Y26" s="1"/>
  <c r="F25" i="16"/>
  <c r="F27" s="1"/>
  <c r="N23" i="14"/>
  <c r="N25" s="1"/>
  <c r="Y24" i="1"/>
  <c r="Y26" s="1"/>
  <c r="M24" i="20" l="1"/>
  <c r="M26" s="1"/>
  <c r="V24" i="19"/>
  <c r="V26" s="1"/>
  <c r="V25" i="18"/>
  <c r="V27" s="1"/>
  <c r="U26" i="17"/>
  <c r="S23" i="13"/>
  <c r="S25" s="1"/>
  <c r="V25" i="21"/>
  <c r="V27" s="1"/>
  <c r="AE25" l="1"/>
  <c r="AE27" s="1"/>
  <c r="K25"/>
  <c r="D23" i="14"/>
  <c r="D25" s="1"/>
  <c r="E25" i="18"/>
  <c r="E27" s="1"/>
  <c r="D25"/>
  <c r="D27" s="1"/>
  <c r="AA24" i="19"/>
  <c r="S24"/>
  <c r="D24"/>
  <c r="D26" s="1"/>
  <c r="E24"/>
  <c r="F24"/>
  <c r="G24"/>
  <c r="H24"/>
  <c r="I24"/>
  <c r="J24"/>
  <c r="K24"/>
  <c r="L24"/>
  <c r="O24"/>
  <c r="P24"/>
  <c r="Q24"/>
  <c r="R24"/>
  <c r="T24"/>
  <c r="U24"/>
  <c r="W24"/>
  <c r="X24"/>
  <c r="Z24"/>
  <c r="AB24"/>
  <c r="E24" i="20"/>
  <c r="F24"/>
  <c r="J24"/>
  <c r="K24"/>
  <c r="L24"/>
  <c r="N24"/>
  <c r="O24"/>
  <c r="P24"/>
  <c r="R24"/>
  <c r="S24"/>
  <c r="T24"/>
  <c r="U24"/>
  <c r="V24"/>
  <c r="W24"/>
  <c r="X24"/>
  <c r="Y24"/>
  <c r="Z24"/>
  <c r="AA24"/>
  <c r="AC24"/>
  <c r="AD24"/>
  <c r="AE24"/>
  <c r="D24"/>
  <c r="D26" s="1"/>
  <c r="F25" i="18"/>
  <c r="G25"/>
  <c r="H25"/>
  <c r="I25"/>
  <c r="J25"/>
  <c r="K25"/>
  <c r="L25"/>
  <c r="M25"/>
  <c r="N25"/>
  <c r="O25"/>
  <c r="P25"/>
  <c r="Q25"/>
  <c r="R25"/>
  <c r="S25"/>
  <c r="T25"/>
  <c r="U25"/>
  <c r="W25"/>
  <c r="X25"/>
  <c r="Y25"/>
  <c r="Z25"/>
  <c r="AA25"/>
  <c r="AB25"/>
  <c r="AB27" s="1"/>
  <c r="E24" i="17"/>
  <c r="F24"/>
  <c r="G24"/>
  <c r="H24"/>
  <c r="I24"/>
  <c r="J24"/>
  <c r="K24"/>
  <c r="L24"/>
  <c r="M24"/>
  <c r="N24"/>
  <c r="O24"/>
  <c r="P24"/>
  <c r="Q24"/>
  <c r="R24"/>
  <c r="S24"/>
  <c r="W24"/>
  <c r="X24"/>
  <c r="Y24"/>
  <c r="Z24"/>
  <c r="AA24"/>
  <c r="AB24"/>
  <c r="AC24"/>
  <c r="AD24"/>
  <c r="AE24"/>
  <c r="AF24"/>
  <c r="D24"/>
  <c r="D26" s="1"/>
  <c r="E25" i="16"/>
  <c r="G25"/>
  <c r="H25"/>
  <c r="I25"/>
  <c r="J25"/>
  <c r="L25"/>
  <c r="M25"/>
  <c r="N25"/>
  <c r="O25"/>
  <c r="P25"/>
  <c r="Q25"/>
  <c r="R25"/>
  <c r="T25"/>
  <c r="U25"/>
  <c r="V25"/>
  <c r="W25"/>
  <c r="X25"/>
  <c r="Y25"/>
  <c r="Z25"/>
  <c r="AA25"/>
  <c r="AB25"/>
  <c r="D25"/>
  <c r="D27" s="1"/>
  <c r="U25" i="15"/>
  <c r="N25"/>
  <c r="D25"/>
  <c r="D27" s="1"/>
  <c r="E23" i="14"/>
  <c r="F23"/>
  <c r="G23"/>
  <c r="J23"/>
  <c r="K23"/>
  <c r="L23"/>
  <c r="M23"/>
  <c r="O23"/>
  <c r="P23"/>
  <c r="Q23"/>
  <c r="S23"/>
  <c r="V23"/>
  <c r="W23"/>
  <c r="X23"/>
  <c r="Y23"/>
  <c r="Z23"/>
  <c r="AA23"/>
  <c r="AB23"/>
  <c r="E23" i="13" l="1"/>
  <c r="F23"/>
  <c r="H23"/>
  <c r="J23"/>
  <c r="K23"/>
  <c r="L23"/>
  <c r="M23"/>
  <c r="N23"/>
  <c r="O23"/>
  <c r="P23"/>
  <c r="Q23"/>
  <c r="T23"/>
  <c r="U23"/>
  <c r="V23"/>
  <c r="W23"/>
  <c r="X23"/>
  <c r="Z23"/>
  <c r="AA23"/>
  <c r="D23"/>
  <c r="E24" i="1"/>
  <c r="F24"/>
  <c r="G24"/>
  <c r="H24"/>
  <c r="I24"/>
  <c r="J24"/>
  <c r="K24"/>
  <c r="L24"/>
  <c r="M24"/>
  <c r="N24"/>
  <c r="O24"/>
  <c r="S24"/>
  <c r="T24"/>
  <c r="V24"/>
  <c r="W24"/>
  <c r="X24"/>
  <c r="Z24"/>
  <c r="AA24"/>
  <c r="AB24"/>
  <c r="AC24"/>
  <c r="D24"/>
  <c r="D26" s="1"/>
  <c r="D25" i="21"/>
  <c r="D27" s="1"/>
  <c r="G25"/>
  <c r="E25"/>
  <c r="E27" s="1"/>
  <c r="F25"/>
  <c r="H25"/>
  <c r="I25"/>
  <c r="J25"/>
  <c r="L25"/>
  <c r="M25"/>
  <c r="N25"/>
  <c r="P25"/>
  <c r="Q25"/>
  <c r="R25"/>
  <c r="R27" s="1"/>
  <c r="S25"/>
  <c r="T25"/>
  <c r="U25"/>
  <c r="W25"/>
  <c r="X25"/>
  <c r="Y25"/>
  <c r="Z25"/>
  <c r="AA25"/>
  <c r="AB25"/>
  <c r="AC25"/>
  <c r="AD25"/>
  <c r="R26" i="20" l="1"/>
  <c r="U26"/>
  <c r="AB24"/>
  <c r="G24"/>
  <c r="H16"/>
  <c r="H24" s="1"/>
  <c r="I16"/>
  <c r="I24" l="1"/>
  <c r="Z27" i="18"/>
  <c r="U27"/>
  <c r="P27"/>
  <c r="L27"/>
  <c r="I27"/>
  <c r="F27"/>
  <c r="G27"/>
  <c r="H27"/>
  <c r="J27"/>
  <c r="K27"/>
  <c r="M27"/>
  <c r="N27"/>
  <c r="O27"/>
  <c r="Q27"/>
  <c r="S27"/>
  <c r="T27"/>
  <c r="W27"/>
  <c r="X27"/>
  <c r="Y27"/>
  <c r="AA27"/>
  <c r="S26" i="17"/>
  <c r="P26"/>
  <c r="J26"/>
  <c r="H26"/>
  <c r="E26"/>
  <c r="F26"/>
  <c r="G26"/>
  <c r="I26"/>
  <c r="K26"/>
  <c r="L26"/>
  <c r="M26"/>
  <c r="N26"/>
  <c r="O26"/>
  <c r="Q26"/>
  <c r="R26"/>
  <c r="W26"/>
  <c r="X26"/>
  <c r="Y26"/>
  <c r="Z26"/>
  <c r="AA26"/>
  <c r="AB26"/>
  <c r="AC26"/>
  <c r="AD26"/>
  <c r="AE26"/>
  <c r="AF26"/>
  <c r="K20" i="16"/>
  <c r="K25" s="1"/>
  <c r="N27" i="15" l="1"/>
  <c r="K25"/>
  <c r="E25" i="14"/>
  <c r="F25"/>
  <c r="G25"/>
  <c r="I25"/>
  <c r="J25"/>
  <c r="K25"/>
  <c r="L25"/>
  <c r="M25"/>
  <c r="O25"/>
  <c r="P25"/>
  <c r="Q25"/>
  <c r="S25"/>
  <c r="V25"/>
  <c r="W25"/>
  <c r="X25"/>
  <c r="Y25"/>
  <c r="Z25"/>
  <c r="AA25"/>
  <c r="AB25"/>
  <c r="K25" i="13"/>
  <c r="D25"/>
  <c r="Y23"/>
  <c r="Y25" s="1"/>
  <c r="AA25"/>
  <c r="Z25"/>
  <c r="U25"/>
  <c r="O25"/>
  <c r="M25"/>
  <c r="E25"/>
  <c r="F25"/>
  <c r="H25"/>
  <c r="J25"/>
  <c r="L25"/>
  <c r="N25"/>
  <c r="P25"/>
  <c r="Q25"/>
  <c r="T25"/>
  <c r="V25"/>
  <c r="W25"/>
  <c r="X25"/>
  <c r="I20"/>
  <c r="I23" s="1"/>
  <c r="I25" s="1"/>
  <c r="G20"/>
  <c r="G23" s="1"/>
  <c r="T26" i="1"/>
  <c r="N26"/>
  <c r="K26"/>
  <c r="F26"/>
  <c r="E26"/>
  <c r="G26"/>
  <c r="H26"/>
  <c r="I26"/>
  <c r="J26"/>
  <c r="L26"/>
  <c r="M26"/>
  <c r="O26"/>
  <c r="S26"/>
  <c r="V26"/>
  <c r="W26"/>
  <c r="X26"/>
  <c r="Z26"/>
  <c r="AA26"/>
  <c r="AB26"/>
  <c r="AC26"/>
  <c r="X27" i="21"/>
  <c r="F27"/>
  <c r="G27"/>
  <c r="H27"/>
  <c r="I27"/>
  <c r="J27"/>
  <c r="K27"/>
  <c r="L27"/>
  <c r="M27"/>
  <c r="N27"/>
  <c r="P27"/>
  <c r="Q27"/>
  <c r="S27"/>
  <c r="T27"/>
  <c r="U27"/>
  <c r="W27"/>
  <c r="Y27"/>
  <c r="Z27"/>
  <c r="AA27"/>
  <c r="AB27"/>
  <c r="AC27"/>
  <c r="AD27"/>
  <c r="G25" i="13" l="1"/>
  <c r="R26" i="19"/>
  <c r="R27" i="18" l="1"/>
  <c r="T26" i="20" l="1"/>
  <c r="X26" i="19"/>
  <c r="T26"/>
  <c r="X26" i="20" l="1"/>
  <c r="V25" i="15" l="1"/>
  <c r="V27" s="1"/>
  <c r="W25"/>
  <c r="X25"/>
  <c r="E26" i="19" l="1"/>
  <c r="H26" l="1"/>
  <c r="W27" i="16" l="1"/>
  <c r="AB26" i="20" l="1"/>
  <c r="S26"/>
  <c r="Y26"/>
  <c r="E26"/>
  <c r="L26" i="19"/>
  <c r="O26"/>
  <c r="P26"/>
  <c r="AA26"/>
  <c r="E27" i="16" l="1"/>
  <c r="L27"/>
  <c r="M27"/>
  <c r="E25" i="15" l="1"/>
  <c r="E27" s="1"/>
  <c r="F25"/>
  <c r="F27" s="1"/>
  <c r="Z26" i="20" l="1"/>
  <c r="P26" l="1"/>
  <c r="V27" i="16" l="1"/>
  <c r="U27" l="1"/>
  <c r="F26" i="20" l="1"/>
  <c r="G26"/>
  <c r="H26"/>
  <c r="I26"/>
  <c r="J26"/>
  <c r="K26"/>
  <c r="L26"/>
  <c r="N26"/>
  <c r="O26"/>
  <c r="V26"/>
  <c r="W26"/>
  <c r="AA26"/>
  <c r="AC26"/>
  <c r="AD26"/>
  <c r="AE26"/>
  <c r="G25" i="15"/>
  <c r="G27" s="1"/>
  <c r="H25"/>
  <c r="H27" s="1"/>
  <c r="I25"/>
  <c r="I27" s="1"/>
  <c r="J25"/>
  <c r="J27" s="1"/>
  <c r="K27"/>
  <c r="L25"/>
  <c r="L27" s="1"/>
  <c r="M25"/>
  <c r="M27" s="1"/>
  <c r="O25"/>
  <c r="O27" s="1"/>
  <c r="P25"/>
  <c r="P27" s="1"/>
  <c r="Q25"/>
  <c r="Q27" s="1"/>
  <c r="T25"/>
  <c r="T27" s="1"/>
  <c r="U27"/>
  <c r="W27"/>
  <c r="X27"/>
  <c r="Y25"/>
  <c r="Y27" s="1"/>
  <c r="G27" i="16"/>
  <c r="H27"/>
  <c r="I27"/>
  <c r="J27"/>
  <c r="K27"/>
  <c r="N27"/>
  <c r="O27"/>
  <c r="P27"/>
  <c r="Q27"/>
  <c r="R27"/>
  <c r="T27"/>
  <c r="X27"/>
  <c r="Y27"/>
  <c r="Z27"/>
  <c r="AA27"/>
  <c r="AB27"/>
  <c r="F26" i="19" l="1"/>
  <c r="G26"/>
  <c r="I26"/>
  <c r="J26"/>
  <c r="K26"/>
  <c r="Q26"/>
  <c r="S26"/>
  <c r="U26"/>
  <c r="W26"/>
  <c r="Z26"/>
  <c r="AB26"/>
</calcChain>
</file>

<file path=xl/sharedStrings.xml><?xml version="1.0" encoding="utf-8"?>
<sst xmlns="http://schemas.openxmlformats.org/spreadsheetml/2006/main" count="687" uniqueCount="182">
  <si>
    <t>Наименование рецептов и блюд</t>
  </si>
  <si>
    <t>Утверждаю: __________  _____________________ ______________________</t>
  </si>
  <si>
    <t>Обед</t>
  </si>
  <si>
    <t>Итого:</t>
  </si>
  <si>
    <t>Сок</t>
  </si>
  <si>
    <t>Компот из сухофруктов</t>
  </si>
  <si>
    <t>Печенье</t>
  </si>
  <si>
    <t>выход гр</t>
  </si>
  <si>
    <t>II завтрак</t>
  </si>
  <si>
    <t>1 Завтрак</t>
  </si>
  <si>
    <t>Какао</t>
  </si>
  <si>
    <t>Молоко</t>
  </si>
  <si>
    <t>Чай с сахаром</t>
  </si>
  <si>
    <t xml:space="preserve">Каша Дружба молочная </t>
  </si>
  <si>
    <t>Пюре картофельное</t>
  </si>
  <si>
    <t>Сахар</t>
  </si>
  <si>
    <t>Соль</t>
  </si>
  <si>
    <t>Масло раст.</t>
  </si>
  <si>
    <t>Масло слив.</t>
  </si>
  <si>
    <t>Картофель</t>
  </si>
  <si>
    <t>Капуста</t>
  </si>
  <si>
    <t>Морковь</t>
  </si>
  <si>
    <t>Лук</t>
  </si>
  <si>
    <t>Свекла</t>
  </si>
  <si>
    <t>Сыр</t>
  </si>
  <si>
    <t>Яйцо</t>
  </si>
  <si>
    <t>Огурцы соленые</t>
  </si>
  <si>
    <t>Чай</t>
  </si>
  <si>
    <t>150</t>
  </si>
  <si>
    <t>180</t>
  </si>
  <si>
    <t>Сметана</t>
  </si>
  <si>
    <t>Рис</t>
  </si>
  <si>
    <t>Сухофрукты</t>
  </si>
  <si>
    <t>200</t>
  </si>
  <si>
    <t>Итого на одного ребенка:</t>
  </si>
  <si>
    <t>Количество детей:</t>
  </si>
  <si>
    <t>Всего:</t>
  </si>
  <si>
    <t>Чай (гр)</t>
  </si>
  <si>
    <t>Пшено</t>
  </si>
  <si>
    <t>Мука</t>
  </si>
  <si>
    <t>гр</t>
  </si>
  <si>
    <t>Количество детей</t>
  </si>
  <si>
    <t>кг</t>
  </si>
  <si>
    <t>Макароны</t>
  </si>
  <si>
    <t>Повидло</t>
  </si>
  <si>
    <t>Дрожжи</t>
  </si>
  <si>
    <t>Творог</t>
  </si>
  <si>
    <t>100</t>
  </si>
  <si>
    <t>60</t>
  </si>
  <si>
    <t>Горох</t>
  </si>
  <si>
    <t>Геркулес</t>
  </si>
  <si>
    <t>Утверждаю: __________  
_____________________ 
______________________</t>
  </si>
  <si>
    <t>Утверждаю: __________ 
 _____________________ 
______________________</t>
  </si>
  <si>
    <t>Кисломолочный продукт</t>
  </si>
  <si>
    <t xml:space="preserve">Составил _________________ </t>
  </si>
  <si>
    <t>Хлеб ржаной</t>
  </si>
  <si>
    <t>Омлет натур. пар.</t>
  </si>
  <si>
    <t>Пшеничн. кр.</t>
  </si>
  <si>
    <t>50</t>
  </si>
  <si>
    <t>80</t>
  </si>
  <si>
    <t>150/5</t>
  </si>
  <si>
    <t>105</t>
  </si>
  <si>
    <t>Томатная паста</t>
  </si>
  <si>
    <t>Чай с лимоном</t>
  </si>
  <si>
    <t>Лимон</t>
  </si>
  <si>
    <t>Пюре гороховое</t>
  </si>
  <si>
    <t>Хлеб пшеничный</t>
  </si>
  <si>
    <t>Фрукты свежие</t>
  </si>
  <si>
    <t>Фрукты</t>
  </si>
  <si>
    <t>Чай с курагой</t>
  </si>
  <si>
    <t>Курага</t>
  </si>
  <si>
    <t>Какао с молоком</t>
  </si>
  <si>
    <t>180/10</t>
  </si>
  <si>
    <t>60/5</t>
  </si>
  <si>
    <t>25/5/10</t>
  </si>
  <si>
    <t>Куриная грудка</t>
  </si>
  <si>
    <t>Котлеты говяжьи</t>
  </si>
  <si>
    <t>Крупа ячневая</t>
  </si>
  <si>
    <t>Молоко кипяченое</t>
  </si>
  <si>
    <t>Крупа пшеничная</t>
  </si>
  <si>
    <t>Вафли</t>
  </si>
  <si>
    <t>Бутерброд с маслом</t>
  </si>
  <si>
    <t>40/5</t>
  </si>
  <si>
    <t xml:space="preserve">Хлеб пшеничный </t>
  </si>
  <si>
    <t>Масло сливочное</t>
  </si>
  <si>
    <t>Каша манная мол с маслом</t>
  </si>
  <si>
    <t>200/5</t>
  </si>
  <si>
    <t>Крупа манная</t>
  </si>
  <si>
    <t>Масло растительное</t>
  </si>
  <si>
    <t>Крупа гречневая</t>
  </si>
  <si>
    <t>Макароны отварные со сметанным соусом</t>
  </si>
  <si>
    <t>Суп картофельный с крупой (гречка)</t>
  </si>
  <si>
    <t>120/30</t>
  </si>
  <si>
    <t>Макаронные изделия</t>
  </si>
  <si>
    <t>70</t>
  </si>
  <si>
    <t>Сок фруктовый</t>
  </si>
  <si>
    <t>20</t>
  </si>
  <si>
    <t>Каша ячнев мол с маслом</t>
  </si>
  <si>
    <t>Оладьи с повидлом</t>
  </si>
  <si>
    <t>Яйца</t>
  </si>
  <si>
    <t>Бутерброд с маслом и сыром</t>
  </si>
  <si>
    <t>Салат витаминный</t>
  </si>
  <si>
    <t>Борщ с капуст и картоф</t>
  </si>
  <si>
    <t>Птица туш. с овощами</t>
  </si>
  <si>
    <t>180/10/10</t>
  </si>
  <si>
    <t>Суп картоф.с макаронами</t>
  </si>
  <si>
    <t>Каша гречневая с соусом</t>
  </si>
  <si>
    <t>150/20</t>
  </si>
  <si>
    <t>Запеканка из творога с морковью с соусом молочным</t>
  </si>
  <si>
    <t>100/30</t>
  </si>
  <si>
    <t>Йогурт питьевой</t>
  </si>
  <si>
    <t>Булочка домашняя</t>
  </si>
  <si>
    <t>40</t>
  </si>
  <si>
    <t>Салат из свеж. капусты</t>
  </si>
  <si>
    <t>Капуста белокочанная</t>
  </si>
  <si>
    <t>Крупа перловая</t>
  </si>
  <si>
    <t>Плов из мяса птицы</t>
  </si>
  <si>
    <t>210</t>
  </si>
  <si>
    <t>Крупа рисовая</t>
  </si>
  <si>
    <t>Каша рисовая молоч. с маслом</t>
  </si>
  <si>
    <t>180/10/7</t>
  </si>
  <si>
    <t>Салат из свежей капусты</t>
  </si>
  <si>
    <t>Суп картоф. с бобовыми</t>
  </si>
  <si>
    <t>Рагу овощное с соусом</t>
  </si>
  <si>
    <t>Суп молочный с макаронами</t>
  </si>
  <si>
    <t>Каша пшенич.молоч.с маслом</t>
  </si>
  <si>
    <t>Чай с молоком</t>
  </si>
  <si>
    <t>Каша геркулесовая с маслом</t>
  </si>
  <si>
    <t>Борщ с капустой и картофелем</t>
  </si>
  <si>
    <t>Макароны отварные с маслом</t>
  </si>
  <si>
    <t>120/4</t>
  </si>
  <si>
    <t>Тефтели говяжьи с соусом</t>
  </si>
  <si>
    <t>80/50</t>
  </si>
  <si>
    <t>Каша гречневая с маслом</t>
  </si>
  <si>
    <t>Крупа геркулесовая</t>
  </si>
  <si>
    <t>Тефтели говяжьи п/ф</t>
  </si>
  <si>
    <t>Каша ячневая мол.с маслом</t>
  </si>
  <si>
    <t>Свежие фрукты</t>
  </si>
  <si>
    <t>Котлеты говяжьи п/ф</t>
  </si>
  <si>
    <t>Котлеты рыбные п/ф</t>
  </si>
  <si>
    <t>Птица тушеная с овощами</t>
  </si>
  <si>
    <t>190</t>
  </si>
  <si>
    <t>Каша манная мол.с маслом</t>
  </si>
  <si>
    <t>Щи из св.капусты с картофелем</t>
  </si>
  <si>
    <t>Биточки куриные</t>
  </si>
  <si>
    <t>Запеканка рисовая с творогом с молочным соусом</t>
  </si>
  <si>
    <t>Биточки куриные п/ф</t>
  </si>
  <si>
    <t>Сухари панировочные</t>
  </si>
  <si>
    <t>10,5 час.</t>
  </si>
  <si>
    <t>10,5 ч.</t>
  </si>
  <si>
    <t>10,5 час</t>
  </si>
  <si>
    <t>Уплотненный полдник</t>
  </si>
  <si>
    <t>Каша пшеничная мол.с маслом</t>
  </si>
  <si>
    <t>Рассольник Ленинградский</t>
  </si>
  <si>
    <t>Каша геркулесов. молоч.с маслом</t>
  </si>
  <si>
    <t>Каша пшенная молоч.с маслом</t>
  </si>
  <si>
    <t>Суповой набор</t>
  </si>
  <si>
    <t>или Курица</t>
  </si>
  <si>
    <t>Каша гречневая молочная с маслом</t>
  </si>
  <si>
    <t>Салат из моркови с яблоком</t>
  </si>
  <si>
    <t>Суп молочный с макар. изделиями</t>
  </si>
  <si>
    <t>Винегрет овощной</t>
  </si>
  <si>
    <t>Суп картофельный с бобовыми</t>
  </si>
  <si>
    <t>Каша гречневая рассыпчатая с соусом</t>
  </si>
  <si>
    <t>Кофейный напиток</t>
  </si>
  <si>
    <t>Салат из моркови</t>
  </si>
  <si>
    <t>Щи из свежей капусты с картофелем</t>
  </si>
  <si>
    <t>Котлеты рыбные запеченные</t>
  </si>
  <si>
    <t>150/45</t>
  </si>
  <si>
    <t>Рассольник</t>
  </si>
  <si>
    <t>Птица в соусе в томате</t>
  </si>
  <si>
    <t>Меню-раскладка на " 05 " февраля 2024 г.</t>
  </si>
  <si>
    <t>Меню-раскладка на " 06 " февраля 2024 г.</t>
  </si>
  <si>
    <t>Меню-раскладка на " 07 " февраля 2024 г.</t>
  </si>
  <si>
    <t>Меню-раскладка на " 08 " февраля 2024 г.</t>
  </si>
  <si>
    <t>Меню-раскладка на " 09 " февраля 2024 г.</t>
  </si>
  <si>
    <t>Меню-раскладка на " 12 " февраля 2024 г.</t>
  </si>
  <si>
    <t>Меню-раскладка на " 13 " февраля 2024 г.</t>
  </si>
  <si>
    <t>Меню-раскладка на " 14 " февраля  2024 г.</t>
  </si>
  <si>
    <t>Меню-раскладка на " 15 " февраля 2024 г.</t>
  </si>
  <si>
    <t>Меню-раскладка на " 16 " февраля 2024 г.</t>
  </si>
  <si>
    <t>7</t>
  </si>
</sst>
</file>

<file path=xl/styles.xml><?xml version="1.0" encoding="utf-8"?>
<styleSheet xmlns="http://schemas.openxmlformats.org/spreadsheetml/2006/main">
  <numFmts count="1">
    <numFmt numFmtId="164" formatCode="0.000"/>
  </numFmts>
  <fonts count="10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theme="1"/>
      <name val="Calibri"/>
      <family val="2"/>
      <charset val="204"/>
      <scheme val="minor"/>
    </font>
    <font>
      <b/>
      <i/>
      <sz val="9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textRotation="90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textRotation="90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2" fontId="3" fillId="0" borderId="0" xfId="0" applyNumberFormat="1" applyFont="1" applyAlignment="1">
      <alignment horizontal="center" vertical="center" textRotation="90"/>
    </xf>
    <xf numFmtId="0" fontId="3" fillId="0" borderId="1" xfId="0" applyFont="1" applyBorder="1" applyAlignment="1">
      <alignment horizontal="center" textRotation="90"/>
    </xf>
    <xf numFmtId="0" fontId="3" fillId="0" borderId="1" xfId="0" applyFont="1" applyBorder="1" applyAlignment="1">
      <alignment horizontal="center" textRotation="90" wrapText="1"/>
    </xf>
    <xf numFmtId="0" fontId="3" fillId="0" borderId="1" xfId="0" applyFont="1" applyBorder="1" applyAlignment="1">
      <alignment horizontal="center" vertical="center" textRotation="90" wrapText="1"/>
    </xf>
    <xf numFmtId="0" fontId="3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center" vertical="center" textRotation="90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textRotation="90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textRotation="90"/>
    </xf>
    <xf numFmtId="0" fontId="7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textRotation="90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textRotation="90"/>
    </xf>
    <xf numFmtId="164" fontId="3" fillId="3" borderId="1" xfId="0" applyNumberFormat="1" applyFont="1" applyFill="1" applyBorder="1" applyAlignment="1">
      <alignment horizontal="center" vertical="center" textRotation="90"/>
    </xf>
    <xf numFmtId="0" fontId="3" fillId="3" borderId="1" xfId="0" applyFont="1" applyFill="1" applyBorder="1" applyAlignment="1">
      <alignment horizontal="center" vertical="center" textRotation="90"/>
    </xf>
    <xf numFmtId="0" fontId="4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9"/>
  <sheetViews>
    <sheetView zoomScale="90" zoomScaleNormal="90" workbookViewId="0">
      <selection activeCell="F25" sqref="F25"/>
    </sheetView>
  </sheetViews>
  <sheetFormatPr defaultRowHeight="15"/>
  <cols>
    <col min="1" max="1" width="1.28515625" style="6" customWidth="1"/>
    <col min="2" max="2" width="25.42578125" style="14" bestFit="1" customWidth="1"/>
    <col min="3" max="3" width="7.28515625" style="6" customWidth="1"/>
    <col min="4" max="4" width="3.42578125" style="6" bestFit="1" customWidth="1"/>
    <col min="5" max="6" width="4.85546875" style="6" bestFit="1" customWidth="1"/>
    <col min="7" max="8" width="4" style="6" bestFit="1" customWidth="1"/>
    <col min="9" max="11" width="4.85546875" style="6" bestFit="1" customWidth="1"/>
    <col min="12" max="12" width="3.42578125" style="6" bestFit="1" customWidth="1"/>
    <col min="13" max="13" width="4" style="6" bestFit="1" customWidth="1"/>
    <col min="14" max="14" width="3.42578125" style="6" bestFit="1" customWidth="1"/>
    <col min="15" max="15" width="3.42578125" style="6" customWidth="1"/>
    <col min="16" max="16" width="4" style="6" bestFit="1" customWidth="1"/>
    <col min="17" max="17" width="3.42578125" style="6" bestFit="1" customWidth="1"/>
    <col min="18" max="18" width="4.85546875" style="6" bestFit="1" customWidth="1"/>
    <col min="19" max="19" width="3.42578125" style="6" bestFit="1" customWidth="1"/>
    <col min="20" max="20" width="4.85546875" style="6" customWidth="1"/>
    <col min="21" max="21" width="3.42578125" style="6" bestFit="1" customWidth="1"/>
    <col min="22" max="22" width="3.42578125" style="6" customWidth="1"/>
    <col min="23" max="23" width="3.42578125" style="6" bestFit="1" customWidth="1"/>
    <col min="24" max="24" width="4" style="6" bestFit="1" customWidth="1"/>
    <col min="25" max="25" width="3.42578125" style="6" bestFit="1" customWidth="1"/>
    <col min="26" max="27" width="3.42578125" style="3" bestFit="1" customWidth="1"/>
    <col min="28" max="28" width="4.85546875" style="3" bestFit="1" customWidth="1"/>
    <col min="29" max="30" width="3.42578125" style="3" bestFit="1" customWidth="1"/>
    <col min="31" max="31" width="4" style="3" bestFit="1" customWidth="1"/>
    <col min="32" max="32" width="9.140625" style="3"/>
  </cols>
  <sheetData>
    <row r="1" spans="1:32" ht="15" customHeight="1">
      <c r="Q1" s="25"/>
      <c r="R1" s="25"/>
      <c r="U1" s="60" t="s">
        <v>1</v>
      </c>
      <c r="V1" s="60"/>
      <c r="W1" s="60"/>
      <c r="X1" s="60"/>
      <c r="Y1" s="60"/>
      <c r="Z1" s="60"/>
      <c r="AA1" s="60"/>
      <c r="AB1" s="60"/>
      <c r="AC1" s="60"/>
      <c r="AD1" s="60"/>
      <c r="AE1" s="60"/>
    </row>
    <row r="2" spans="1:32">
      <c r="Q2" s="61" t="s">
        <v>148</v>
      </c>
      <c r="R2" s="61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</row>
    <row r="3" spans="1:32">
      <c r="A3" s="62" t="s">
        <v>171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</row>
    <row r="4" spans="1:32" ht="12" customHeight="1"/>
    <row r="5" spans="1:32" ht="101.25" customHeight="1">
      <c r="B5" s="16" t="s">
        <v>0</v>
      </c>
      <c r="C5" s="13" t="s">
        <v>7</v>
      </c>
      <c r="D5" s="22" t="s">
        <v>83</v>
      </c>
      <c r="E5" s="22" t="s">
        <v>84</v>
      </c>
      <c r="F5" s="22" t="s">
        <v>87</v>
      </c>
      <c r="G5" s="22" t="s">
        <v>11</v>
      </c>
      <c r="H5" s="22" t="s">
        <v>15</v>
      </c>
      <c r="I5" s="22" t="s">
        <v>16</v>
      </c>
      <c r="J5" s="22" t="s">
        <v>10</v>
      </c>
      <c r="K5" s="22" t="s">
        <v>68</v>
      </c>
      <c r="L5" s="22" t="s">
        <v>21</v>
      </c>
      <c r="M5" s="22" t="s">
        <v>88</v>
      </c>
      <c r="N5" s="22" t="s">
        <v>19</v>
      </c>
      <c r="O5" s="22" t="s">
        <v>20</v>
      </c>
      <c r="P5" s="22" t="s">
        <v>22</v>
      </c>
      <c r="Q5" s="22" t="s">
        <v>89</v>
      </c>
      <c r="R5" s="23" t="s">
        <v>93</v>
      </c>
      <c r="S5" s="23" t="s">
        <v>30</v>
      </c>
      <c r="T5" s="23" t="s">
        <v>39</v>
      </c>
      <c r="U5" s="22" t="s">
        <v>138</v>
      </c>
      <c r="V5" s="22" t="s">
        <v>156</v>
      </c>
      <c r="W5" s="22" t="s">
        <v>32</v>
      </c>
      <c r="X5" s="22" t="s">
        <v>95</v>
      </c>
      <c r="Y5" s="22" t="s">
        <v>6</v>
      </c>
      <c r="Z5" s="22" t="s">
        <v>77</v>
      </c>
      <c r="AA5" s="22" t="s">
        <v>39</v>
      </c>
      <c r="AB5" s="22" t="s">
        <v>99</v>
      </c>
      <c r="AC5" s="22" t="s">
        <v>45</v>
      </c>
      <c r="AD5" s="22" t="s">
        <v>44</v>
      </c>
      <c r="AE5" s="22" t="s">
        <v>27</v>
      </c>
    </row>
    <row r="6" spans="1:32" s="1" customFormat="1" ht="15" customHeight="1">
      <c r="A6" s="6"/>
      <c r="B6" s="58" t="s">
        <v>9</v>
      </c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6"/>
      <c r="Q6" s="16"/>
      <c r="R6" s="16"/>
      <c r="S6" s="16"/>
      <c r="T6" s="16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3"/>
    </row>
    <row r="7" spans="1:32" s="1" customFormat="1" ht="15" customHeight="1">
      <c r="A7" s="6"/>
      <c r="B7" s="7" t="s">
        <v>81</v>
      </c>
      <c r="C7" s="8" t="s">
        <v>82</v>
      </c>
      <c r="D7" s="9">
        <v>40</v>
      </c>
      <c r="E7" s="9">
        <v>5</v>
      </c>
      <c r="F7" s="9"/>
      <c r="G7" s="9"/>
      <c r="H7" s="9"/>
      <c r="I7" s="9"/>
      <c r="J7" s="9"/>
      <c r="K7" s="9"/>
      <c r="L7" s="9"/>
      <c r="M7" s="9"/>
      <c r="N7" s="9"/>
      <c r="O7" s="9"/>
      <c r="P7" s="16"/>
      <c r="Q7" s="16"/>
      <c r="R7" s="16"/>
      <c r="S7" s="16"/>
      <c r="T7" s="16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3"/>
    </row>
    <row r="8" spans="1:32" s="1" customFormat="1" ht="15" customHeight="1">
      <c r="A8" s="6"/>
      <c r="B8" s="5" t="s">
        <v>85</v>
      </c>
      <c r="C8" s="8" t="s">
        <v>86</v>
      </c>
      <c r="D8" s="9"/>
      <c r="E8" s="9">
        <v>5</v>
      </c>
      <c r="F8" s="9">
        <v>30.8</v>
      </c>
      <c r="G8" s="9">
        <v>108</v>
      </c>
      <c r="H8" s="9">
        <v>5</v>
      </c>
      <c r="I8" s="9">
        <v>0.3</v>
      </c>
      <c r="J8" s="9"/>
      <c r="K8" s="9"/>
      <c r="L8" s="9"/>
      <c r="M8" s="9"/>
      <c r="N8" s="9"/>
      <c r="O8" s="9"/>
      <c r="P8" s="16"/>
      <c r="Q8" s="16"/>
      <c r="R8" s="16"/>
      <c r="S8" s="16"/>
      <c r="T8" s="16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3"/>
    </row>
    <row r="9" spans="1:32" s="1" customFormat="1" ht="15" customHeight="1">
      <c r="A9" s="6"/>
      <c r="B9" s="5" t="s">
        <v>71</v>
      </c>
      <c r="C9" s="8" t="s">
        <v>29</v>
      </c>
      <c r="D9" s="9"/>
      <c r="E9" s="9"/>
      <c r="F9" s="9"/>
      <c r="G9" s="9">
        <v>90</v>
      </c>
      <c r="H9" s="9">
        <v>9</v>
      </c>
      <c r="I9" s="9"/>
      <c r="J9" s="9">
        <v>2.16</v>
      </c>
      <c r="K9" s="9"/>
      <c r="L9" s="9"/>
      <c r="M9" s="9"/>
      <c r="N9" s="9"/>
      <c r="O9" s="9"/>
      <c r="P9" s="16"/>
      <c r="Q9" s="16"/>
      <c r="R9" s="16"/>
      <c r="S9" s="16"/>
      <c r="T9" s="16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3"/>
    </row>
    <row r="10" spans="1:32" s="1" customFormat="1" ht="15" customHeight="1">
      <c r="A10" s="6"/>
      <c r="B10" s="57" t="s">
        <v>8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3"/>
    </row>
    <row r="11" spans="1:32" s="1" customFormat="1" ht="15" customHeight="1">
      <c r="A11" s="6"/>
      <c r="B11" s="7" t="s">
        <v>95</v>
      </c>
      <c r="C11" s="10" t="s">
        <v>33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>
        <v>200</v>
      </c>
      <c r="Y11" s="9"/>
      <c r="Z11" s="9"/>
      <c r="AA11" s="9"/>
      <c r="AB11" s="9"/>
      <c r="AC11" s="9"/>
      <c r="AD11" s="9"/>
      <c r="AE11" s="9"/>
      <c r="AF11" s="3"/>
    </row>
    <row r="12" spans="1:32" s="1" customFormat="1" ht="15" customHeight="1">
      <c r="A12" s="6"/>
      <c r="B12" s="5" t="s">
        <v>6</v>
      </c>
      <c r="C12" s="10" t="s">
        <v>96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>
        <v>20</v>
      </c>
      <c r="Z12" s="9"/>
      <c r="AA12" s="9"/>
      <c r="AB12" s="9"/>
      <c r="AC12" s="9"/>
      <c r="AD12" s="9"/>
      <c r="AE12" s="9"/>
      <c r="AF12" s="3"/>
    </row>
    <row r="13" spans="1:32" s="1" customFormat="1" ht="15" customHeight="1">
      <c r="A13" s="6"/>
      <c r="B13" s="56" t="s">
        <v>2</v>
      </c>
      <c r="C13" s="10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3"/>
    </row>
    <row r="14" spans="1:32" s="1" customFormat="1" ht="14.25" customHeight="1">
      <c r="A14" s="6"/>
      <c r="B14" s="7" t="s">
        <v>101</v>
      </c>
      <c r="C14" s="10" t="s">
        <v>48</v>
      </c>
      <c r="D14" s="9"/>
      <c r="E14" s="9"/>
      <c r="F14" s="9"/>
      <c r="G14" s="9"/>
      <c r="H14" s="9"/>
      <c r="I14" s="9">
        <v>0.15</v>
      </c>
      <c r="J14" s="9"/>
      <c r="K14" s="9">
        <v>18</v>
      </c>
      <c r="L14" s="9">
        <v>18</v>
      </c>
      <c r="M14" s="9">
        <v>3</v>
      </c>
      <c r="N14" s="9"/>
      <c r="O14" s="9">
        <v>42</v>
      </c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3"/>
    </row>
    <row r="15" spans="1:32" s="1" customFormat="1" ht="25.5">
      <c r="A15" s="6"/>
      <c r="B15" s="7" t="s">
        <v>91</v>
      </c>
      <c r="C15" s="10" t="s">
        <v>33</v>
      </c>
      <c r="D15" s="9"/>
      <c r="E15" s="9"/>
      <c r="F15" s="9"/>
      <c r="G15" s="9"/>
      <c r="H15" s="9"/>
      <c r="I15" s="9">
        <v>1.2</v>
      </c>
      <c r="J15" s="9"/>
      <c r="K15" s="9"/>
      <c r="L15" s="9">
        <v>10</v>
      </c>
      <c r="M15" s="9">
        <v>3</v>
      </c>
      <c r="N15" s="9">
        <v>80</v>
      </c>
      <c r="O15" s="9"/>
      <c r="P15" s="9">
        <v>9.6</v>
      </c>
      <c r="Q15" s="9">
        <v>8</v>
      </c>
      <c r="R15" s="9"/>
      <c r="S15" s="9"/>
      <c r="T15" s="9"/>
      <c r="U15" s="9"/>
      <c r="V15" s="9">
        <v>20</v>
      </c>
      <c r="W15" s="9"/>
      <c r="X15" s="9"/>
      <c r="Y15" s="9"/>
      <c r="Z15" s="9"/>
      <c r="AA15" s="9"/>
      <c r="AB15" s="9"/>
      <c r="AC15" s="9"/>
      <c r="AD15" s="9"/>
      <c r="AE15" s="9"/>
      <c r="AF15" s="3"/>
    </row>
    <row r="16" spans="1:32" s="1" customFormat="1" ht="25.5">
      <c r="A16" s="6"/>
      <c r="B16" s="7" t="s">
        <v>90</v>
      </c>
      <c r="C16" s="10" t="s">
        <v>92</v>
      </c>
      <c r="D16" s="9"/>
      <c r="E16" s="9">
        <v>5.55</v>
      </c>
      <c r="F16" s="9"/>
      <c r="G16" s="9"/>
      <c r="H16" s="9"/>
      <c r="I16" s="9">
        <v>1.5</v>
      </c>
      <c r="J16" s="9"/>
      <c r="K16" s="9"/>
      <c r="L16" s="9"/>
      <c r="M16" s="9"/>
      <c r="N16" s="9"/>
      <c r="O16" s="9"/>
      <c r="P16" s="9"/>
      <c r="Q16" s="9"/>
      <c r="R16" s="9">
        <v>50</v>
      </c>
      <c r="S16" s="9">
        <v>15</v>
      </c>
      <c r="T16" s="9">
        <v>0.75</v>
      </c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3"/>
    </row>
    <row r="17" spans="1:32" s="1" customFormat="1" ht="15" customHeight="1">
      <c r="A17" s="6"/>
      <c r="B17" s="5" t="s">
        <v>76</v>
      </c>
      <c r="C17" s="10" t="s">
        <v>94</v>
      </c>
      <c r="D17" s="9"/>
      <c r="E17" s="9"/>
      <c r="F17" s="9"/>
      <c r="G17" s="9"/>
      <c r="H17" s="9"/>
      <c r="I17" s="9"/>
      <c r="J17" s="9"/>
      <c r="K17" s="9"/>
      <c r="L17" s="9"/>
      <c r="M17" s="9">
        <v>1.8</v>
      </c>
      <c r="N17" s="9"/>
      <c r="O17" s="9"/>
      <c r="P17" s="9"/>
      <c r="Q17" s="9"/>
      <c r="R17" s="9"/>
      <c r="S17" s="9"/>
      <c r="T17" s="9"/>
      <c r="U17" s="9">
        <v>1</v>
      </c>
      <c r="V17" s="9"/>
      <c r="W17" s="9"/>
      <c r="X17" s="9"/>
      <c r="Y17" s="9"/>
      <c r="Z17" s="9"/>
      <c r="AA17" s="9"/>
      <c r="AB17" s="9"/>
      <c r="AC17" s="9"/>
      <c r="AD17" s="9"/>
      <c r="AE17" s="9"/>
      <c r="AF17" s="3"/>
    </row>
    <row r="18" spans="1:32" s="1" customFormat="1" ht="15" customHeight="1">
      <c r="A18" s="6"/>
      <c r="B18" s="5" t="s">
        <v>5</v>
      </c>
      <c r="C18" s="10" t="s">
        <v>29</v>
      </c>
      <c r="D18" s="9"/>
      <c r="E18" s="9"/>
      <c r="F18" s="9"/>
      <c r="G18" s="9"/>
      <c r="H18" s="9">
        <v>9</v>
      </c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>
        <v>18</v>
      </c>
      <c r="X18" s="9"/>
      <c r="Y18" s="9"/>
      <c r="Z18" s="9"/>
      <c r="AA18" s="9"/>
      <c r="AB18" s="9"/>
      <c r="AC18" s="9"/>
      <c r="AD18" s="9"/>
      <c r="AE18" s="9"/>
      <c r="AF18" s="3"/>
    </row>
    <row r="19" spans="1:32" s="1" customFormat="1" ht="15" customHeight="1">
      <c r="A19" s="6"/>
      <c r="B19" s="11" t="s">
        <v>66</v>
      </c>
      <c r="C19" s="8" t="s">
        <v>58</v>
      </c>
      <c r="D19" s="9">
        <v>50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3"/>
    </row>
    <row r="20" spans="1:32" s="1" customFormat="1" ht="15" customHeight="1">
      <c r="A20" s="6"/>
      <c r="B20" s="57" t="s">
        <v>151</v>
      </c>
      <c r="C20" s="10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3"/>
    </row>
    <row r="21" spans="1:32" s="1" customFormat="1" ht="15" customHeight="1">
      <c r="A21" s="6"/>
      <c r="B21" s="5" t="s">
        <v>97</v>
      </c>
      <c r="C21" s="10" t="s">
        <v>86</v>
      </c>
      <c r="D21" s="9"/>
      <c r="E21" s="9">
        <v>5</v>
      </c>
      <c r="F21" s="9"/>
      <c r="G21" s="9">
        <v>100</v>
      </c>
      <c r="H21" s="9">
        <v>5</v>
      </c>
      <c r="I21" s="9">
        <v>0.3</v>
      </c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>
        <v>40</v>
      </c>
      <c r="AA21" s="9"/>
      <c r="AB21" s="9"/>
      <c r="AC21" s="9"/>
      <c r="AD21" s="9"/>
      <c r="AE21" s="9"/>
      <c r="AF21" s="3"/>
    </row>
    <row r="22" spans="1:32" s="1" customFormat="1" ht="15" customHeight="1">
      <c r="A22" s="6"/>
      <c r="B22" s="5" t="s">
        <v>98</v>
      </c>
      <c r="C22" s="10" t="s">
        <v>73</v>
      </c>
      <c r="D22" s="9"/>
      <c r="E22" s="9"/>
      <c r="F22" s="9"/>
      <c r="G22" s="9">
        <v>34</v>
      </c>
      <c r="H22" s="9">
        <v>1.2</v>
      </c>
      <c r="I22" s="9">
        <v>0.6</v>
      </c>
      <c r="J22" s="9"/>
      <c r="K22" s="9"/>
      <c r="L22" s="9"/>
      <c r="M22" s="9">
        <v>3.6</v>
      </c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>
        <v>34</v>
      </c>
      <c r="AB22" s="9">
        <v>1.84</v>
      </c>
      <c r="AC22" s="9">
        <v>1</v>
      </c>
      <c r="AD22" s="9">
        <v>5</v>
      </c>
      <c r="AE22" s="9"/>
      <c r="AF22" s="3"/>
    </row>
    <row r="23" spans="1:32" s="1" customFormat="1" ht="15" customHeight="1">
      <c r="A23" s="6"/>
      <c r="B23" s="5" t="s">
        <v>12</v>
      </c>
      <c r="C23" s="10" t="s">
        <v>72</v>
      </c>
      <c r="D23" s="9"/>
      <c r="E23" s="9"/>
      <c r="F23" s="9"/>
      <c r="G23" s="9"/>
      <c r="H23" s="9">
        <v>10</v>
      </c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>
        <v>0.6</v>
      </c>
      <c r="AF23" s="3"/>
    </row>
    <row r="24" spans="1:32" s="1" customFormat="1" ht="15" customHeight="1">
      <c r="A24" s="6"/>
      <c r="B24" s="7" t="s">
        <v>67</v>
      </c>
      <c r="C24" s="10" t="s">
        <v>47</v>
      </c>
      <c r="D24" s="9"/>
      <c r="E24" s="9"/>
      <c r="F24" s="9"/>
      <c r="G24" s="9"/>
      <c r="H24" s="9"/>
      <c r="I24" s="9"/>
      <c r="J24" s="9"/>
      <c r="K24" s="9">
        <v>100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3"/>
    </row>
    <row r="25" spans="1:32" s="1" customFormat="1" ht="37.5" customHeight="1">
      <c r="A25" s="6"/>
      <c r="B25" s="12" t="s">
        <v>3</v>
      </c>
      <c r="C25" s="9" t="s">
        <v>40</v>
      </c>
      <c r="D25" s="2">
        <f>SUM(D6:D24)</f>
        <v>90</v>
      </c>
      <c r="E25" s="2">
        <f t="shared" ref="E25:AD25" si="0">SUM(E6:E24)</f>
        <v>20.55</v>
      </c>
      <c r="F25" s="2">
        <f t="shared" si="0"/>
        <v>30.8</v>
      </c>
      <c r="G25" s="2">
        <f>SUM(G6:G24)</f>
        <v>332</v>
      </c>
      <c r="H25" s="2">
        <f t="shared" si="0"/>
        <v>39.200000000000003</v>
      </c>
      <c r="I25" s="2">
        <f t="shared" si="0"/>
        <v>4.05</v>
      </c>
      <c r="J25" s="2">
        <f t="shared" si="0"/>
        <v>2.16</v>
      </c>
      <c r="K25" s="2">
        <f>SUM(K6:K24)</f>
        <v>118</v>
      </c>
      <c r="L25" s="2">
        <f t="shared" si="0"/>
        <v>28</v>
      </c>
      <c r="M25" s="2">
        <f t="shared" si="0"/>
        <v>11.4</v>
      </c>
      <c r="N25" s="2">
        <f t="shared" si="0"/>
        <v>80</v>
      </c>
      <c r="O25" s="2">
        <f t="shared" si="0"/>
        <v>42</v>
      </c>
      <c r="P25" s="2">
        <f t="shared" si="0"/>
        <v>9.6</v>
      </c>
      <c r="Q25" s="2">
        <f t="shared" si="0"/>
        <v>8</v>
      </c>
      <c r="R25" s="2">
        <f t="shared" si="0"/>
        <v>50</v>
      </c>
      <c r="S25" s="2">
        <f t="shared" si="0"/>
        <v>15</v>
      </c>
      <c r="T25" s="2">
        <f t="shared" si="0"/>
        <v>0.75</v>
      </c>
      <c r="U25" s="2">
        <f t="shared" si="0"/>
        <v>1</v>
      </c>
      <c r="V25" s="2">
        <f t="shared" si="0"/>
        <v>20</v>
      </c>
      <c r="W25" s="2">
        <f t="shared" si="0"/>
        <v>18</v>
      </c>
      <c r="X25" s="2">
        <f t="shared" si="0"/>
        <v>200</v>
      </c>
      <c r="Y25" s="2">
        <f t="shared" si="0"/>
        <v>20</v>
      </c>
      <c r="Z25" s="2">
        <f t="shared" si="0"/>
        <v>40</v>
      </c>
      <c r="AA25" s="2">
        <f t="shared" si="0"/>
        <v>34</v>
      </c>
      <c r="AB25" s="2">
        <f t="shared" si="0"/>
        <v>1.84</v>
      </c>
      <c r="AC25" s="2">
        <f t="shared" si="0"/>
        <v>1</v>
      </c>
      <c r="AD25" s="2">
        <f t="shared" si="0"/>
        <v>5</v>
      </c>
      <c r="AE25" s="2">
        <f>SUM(AE6:AE24)</f>
        <v>0.6</v>
      </c>
      <c r="AF25" s="38"/>
    </row>
    <row r="26" spans="1:32" s="1" customFormat="1" ht="18.75" customHeight="1">
      <c r="A26" s="6"/>
      <c r="B26" s="12" t="s">
        <v>35</v>
      </c>
      <c r="C26" s="44">
        <v>7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3"/>
    </row>
    <row r="27" spans="1:32" s="1" customFormat="1" ht="41.25" customHeight="1">
      <c r="A27" s="6"/>
      <c r="B27" s="12" t="s">
        <v>36</v>
      </c>
      <c r="C27" s="9" t="s">
        <v>42</v>
      </c>
      <c r="D27" s="26">
        <f>D25*C26/1000</f>
        <v>0.63</v>
      </c>
      <c r="E27" s="26">
        <f>E25*C26/1000</f>
        <v>0.14385000000000001</v>
      </c>
      <c r="F27" s="26">
        <f>F25*C26/1000</f>
        <v>0.21559999999999999</v>
      </c>
      <c r="G27" s="26">
        <f>G25*C26/1000</f>
        <v>2.3239999999999998</v>
      </c>
      <c r="H27" s="26">
        <f>H25*C26/1000</f>
        <v>0.27440000000000003</v>
      </c>
      <c r="I27" s="26">
        <f>I25*C26/1000</f>
        <v>2.8349999999999997E-2</v>
      </c>
      <c r="J27" s="26">
        <f>J25*C26/1000</f>
        <v>1.5120000000000001E-2</v>
      </c>
      <c r="K27" s="26">
        <f>K25*C26/1000</f>
        <v>0.82599999999999996</v>
      </c>
      <c r="L27" s="26">
        <f>L25*C26/1000</f>
        <v>0.19600000000000001</v>
      </c>
      <c r="M27" s="26">
        <f>M25*C26/1000</f>
        <v>7.9799999999999996E-2</v>
      </c>
      <c r="N27" s="26">
        <f>N25*C26/1000</f>
        <v>0.56000000000000005</v>
      </c>
      <c r="O27" s="26">
        <f>O25*C26/1000</f>
        <v>0.29399999999999998</v>
      </c>
      <c r="P27" s="26">
        <f>P25*C26/1000</f>
        <v>6.720000000000001E-2</v>
      </c>
      <c r="Q27" s="26">
        <f>Q25*C26/1000</f>
        <v>5.6000000000000001E-2</v>
      </c>
      <c r="R27" s="26">
        <f>R25*C26/1000</f>
        <v>0.35</v>
      </c>
      <c r="S27" s="26">
        <f>S25*C26/1000</f>
        <v>0.105</v>
      </c>
      <c r="T27" s="26">
        <f>T25*C26/1000</f>
        <v>5.2500000000000003E-3</v>
      </c>
      <c r="U27" s="26">
        <f>U25*C26</f>
        <v>7</v>
      </c>
      <c r="V27" s="26">
        <f>V25*C26/1000</f>
        <v>0.14000000000000001</v>
      </c>
      <c r="W27" s="26">
        <f>W25*C26/1000</f>
        <v>0.126</v>
      </c>
      <c r="X27" s="26">
        <f>X25*C26/1000</f>
        <v>1.4</v>
      </c>
      <c r="Y27" s="26">
        <f>Y25*C26/1000</f>
        <v>0.14000000000000001</v>
      </c>
      <c r="Z27" s="26">
        <f>Z25*C26/1000</f>
        <v>0.28000000000000003</v>
      </c>
      <c r="AA27" s="26">
        <f>AA25*C26/1000</f>
        <v>0.23799999999999999</v>
      </c>
      <c r="AB27" s="26">
        <f>AB25*C26/1000</f>
        <v>1.2880000000000001E-2</v>
      </c>
      <c r="AC27" s="26">
        <f>AC25*C26/1000</f>
        <v>7.0000000000000001E-3</v>
      </c>
      <c r="AD27" s="26">
        <f>AD25*C26/1000</f>
        <v>3.5000000000000003E-2</v>
      </c>
      <c r="AE27" s="26">
        <f>AE25*C26/1000</f>
        <v>4.2000000000000006E-3</v>
      </c>
      <c r="AF27" s="41"/>
    </row>
    <row r="28" spans="1:32" s="1" customFormat="1" ht="16.5" customHeight="1">
      <c r="A28" s="6"/>
      <c r="B28" s="14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3"/>
      <c r="AA28" s="3"/>
      <c r="AB28" s="3"/>
      <c r="AC28" s="3"/>
      <c r="AD28" s="3"/>
      <c r="AE28" s="3"/>
      <c r="AF28" s="3"/>
    </row>
    <row r="29" spans="1:32" s="1" customFormat="1" ht="12">
      <c r="A29" s="6"/>
      <c r="B29" s="61" t="s">
        <v>54</v>
      </c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"/>
      <c r="N29" s="6"/>
      <c r="O29" s="6"/>
      <c r="P29" s="6"/>
      <c r="Q29" s="61"/>
      <c r="R29" s="61"/>
      <c r="S29" s="61"/>
      <c r="T29" s="61"/>
      <c r="U29" s="6"/>
      <c r="V29" s="6"/>
      <c r="W29" s="6"/>
      <c r="X29" s="6"/>
      <c r="Y29" s="3"/>
    </row>
  </sheetData>
  <mergeCells count="5">
    <mergeCell ref="U1:AE3"/>
    <mergeCell ref="Q2:R2"/>
    <mergeCell ref="Q29:T29"/>
    <mergeCell ref="A3:T3"/>
    <mergeCell ref="B29:L29"/>
  </mergeCells>
  <pageMargins left="0.11811023622047245" right="0.11811023622047245" top="0.19685039370078741" bottom="0.15748031496062992" header="0" footer="0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C28"/>
  <sheetViews>
    <sheetView topLeftCell="A4" zoomScaleNormal="100" workbookViewId="0">
      <selection activeCell="E24" sqref="E24"/>
    </sheetView>
  </sheetViews>
  <sheetFormatPr defaultRowHeight="15"/>
  <cols>
    <col min="1" max="1" width="2.7109375" style="1" customWidth="1"/>
    <col min="2" max="2" width="20.140625" style="4" customWidth="1"/>
    <col min="3" max="3" width="8" style="1" customWidth="1"/>
    <col min="4" max="4" width="3.140625" style="1" bestFit="1" customWidth="1"/>
    <col min="5" max="6" width="4.42578125" style="1" bestFit="1" customWidth="1"/>
    <col min="7" max="7" width="3.140625" style="1" bestFit="1" customWidth="1"/>
    <col min="8" max="10" width="4.42578125" style="1" bestFit="1" customWidth="1"/>
    <col min="11" max="11" width="3.5703125" style="1" bestFit="1" customWidth="1"/>
    <col min="12" max="12" width="4.42578125" style="1" bestFit="1" customWidth="1"/>
    <col min="13" max="13" width="3.140625" style="1" bestFit="1" customWidth="1"/>
    <col min="14" max="15" width="4.42578125" style="1" bestFit="1" customWidth="1"/>
    <col min="16" max="17" width="4.42578125" style="1" customWidth="1"/>
    <col min="18" max="19" width="3.140625" style="1" bestFit="1" customWidth="1"/>
    <col min="20" max="20" width="6.140625" style="1" bestFit="1" customWidth="1"/>
    <col min="21" max="21" width="4.42578125" style="1" bestFit="1" customWidth="1"/>
    <col min="22" max="22" width="3.5703125" style="1" bestFit="1" customWidth="1"/>
    <col min="23" max="23" width="4.42578125" style="1" bestFit="1" customWidth="1"/>
    <col min="24" max="24" width="3.140625" style="1" bestFit="1" customWidth="1"/>
    <col min="25" max="25" width="6.140625" style="1" bestFit="1" customWidth="1"/>
    <col min="26" max="26" width="5.28515625" style="1" bestFit="1" customWidth="1"/>
    <col min="27" max="27" width="3.140625" style="1" bestFit="1" customWidth="1"/>
    <col min="28" max="28" width="6.140625" style="1" bestFit="1" customWidth="1"/>
    <col min="29" max="29" width="3.140625" style="1" bestFit="1" customWidth="1"/>
  </cols>
  <sheetData>
    <row r="1" spans="1:29" ht="15" customHeight="1">
      <c r="A1" s="6"/>
      <c r="B1" s="14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25"/>
      <c r="W1" s="25"/>
      <c r="X1" s="60" t="s">
        <v>1</v>
      </c>
      <c r="Y1" s="60"/>
      <c r="Z1" s="60"/>
      <c r="AA1" s="60"/>
      <c r="AB1" s="60"/>
      <c r="AC1" s="60"/>
    </row>
    <row r="2" spans="1:29">
      <c r="A2" s="6"/>
      <c r="B2" s="14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1" t="s">
        <v>148</v>
      </c>
      <c r="W2" s="61"/>
      <c r="X2" s="60"/>
      <c r="Y2" s="60"/>
      <c r="Z2" s="60"/>
      <c r="AA2" s="60"/>
      <c r="AB2" s="60"/>
      <c r="AC2" s="60"/>
    </row>
    <row r="3" spans="1:29">
      <c r="A3" s="61" t="s">
        <v>172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25"/>
      <c r="X3" s="60"/>
      <c r="Y3" s="60"/>
      <c r="Z3" s="60"/>
      <c r="AA3" s="60"/>
      <c r="AB3" s="60"/>
      <c r="AC3" s="60"/>
    </row>
    <row r="4" spans="1:29" ht="12" customHeight="1">
      <c r="A4" s="6"/>
      <c r="B4" s="14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43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</row>
    <row r="5" spans="1:29" ht="96">
      <c r="A5" s="6"/>
      <c r="B5" s="16" t="s">
        <v>0</v>
      </c>
      <c r="C5" s="13" t="s">
        <v>7</v>
      </c>
      <c r="D5" s="22" t="s">
        <v>66</v>
      </c>
      <c r="E5" s="22" t="s">
        <v>84</v>
      </c>
      <c r="F5" s="22" t="s">
        <v>24</v>
      </c>
      <c r="G5" s="22" t="s">
        <v>89</v>
      </c>
      <c r="H5" s="22" t="s">
        <v>11</v>
      </c>
      <c r="I5" s="22" t="s">
        <v>15</v>
      </c>
      <c r="J5" s="22" t="s">
        <v>16</v>
      </c>
      <c r="K5" s="22" t="s">
        <v>27</v>
      </c>
      <c r="L5" s="22" t="s">
        <v>68</v>
      </c>
      <c r="M5" s="22" t="s">
        <v>20</v>
      </c>
      <c r="N5" s="22" t="s">
        <v>21</v>
      </c>
      <c r="O5" s="22" t="s">
        <v>88</v>
      </c>
      <c r="P5" s="22" t="s">
        <v>93</v>
      </c>
      <c r="Q5" s="22" t="s">
        <v>45</v>
      </c>
      <c r="R5" s="22" t="s">
        <v>156</v>
      </c>
      <c r="S5" s="22" t="s">
        <v>23</v>
      </c>
      <c r="T5" s="22" t="s">
        <v>19</v>
      </c>
      <c r="U5" s="22" t="s">
        <v>99</v>
      </c>
      <c r="V5" s="22" t="s">
        <v>22</v>
      </c>
      <c r="W5" s="22" t="s">
        <v>62</v>
      </c>
      <c r="X5" s="47" t="s">
        <v>75</v>
      </c>
      <c r="Y5" s="47" t="s">
        <v>157</v>
      </c>
      <c r="Z5" s="23" t="s">
        <v>39</v>
      </c>
      <c r="AA5" s="23" t="s">
        <v>32</v>
      </c>
      <c r="AB5" s="23" t="s">
        <v>110</v>
      </c>
      <c r="AC5" s="23" t="s">
        <v>70</v>
      </c>
    </row>
    <row r="6" spans="1:29" s="1" customFormat="1" ht="15" customHeight="1">
      <c r="A6" s="6"/>
      <c r="B6" s="58" t="s">
        <v>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16"/>
      <c r="W6" s="16"/>
      <c r="X6" s="48"/>
      <c r="Y6" s="48"/>
      <c r="Z6" s="16"/>
      <c r="AA6" s="16"/>
      <c r="AB6" s="16"/>
      <c r="AC6" s="16"/>
    </row>
    <row r="7" spans="1:29" s="1" customFormat="1" ht="25.5">
      <c r="A7" s="6"/>
      <c r="B7" s="7" t="s">
        <v>100</v>
      </c>
      <c r="C7" s="8" t="s">
        <v>74</v>
      </c>
      <c r="D7" s="9">
        <v>25</v>
      </c>
      <c r="E7" s="9">
        <v>5</v>
      </c>
      <c r="F7" s="9">
        <v>10.6</v>
      </c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16"/>
      <c r="W7" s="16"/>
      <c r="X7" s="48"/>
      <c r="Y7" s="48"/>
      <c r="Z7" s="16"/>
      <c r="AA7" s="16"/>
      <c r="AB7" s="16"/>
      <c r="AC7" s="16"/>
    </row>
    <row r="8" spans="1:29" s="1" customFormat="1" ht="25.5">
      <c r="A8" s="6"/>
      <c r="B8" s="7" t="s">
        <v>158</v>
      </c>
      <c r="C8" s="9" t="s">
        <v>86</v>
      </c>
      <c r="D8" s="9"/>
      <c r="E8" s="9">
        <v>5</v>
      </c>
      <c r="F8" s="9"/>
      <c r="G8" s="9">
        <v>40</v>
      </c>
      <c r="H8" s="9">
        <v>100</v>
      </c>
      <c r="I8" s="9">
        <v>5</v>
      </c>
      <c r="J8" s="9">
        <v>0.3</v>
      </c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16"/>
      <c r="W8" s="16"/>
      <c r="X8" s="48"/>
      <c r="Y8" s="48"/>
      <c r="Z8" s="16"/>
      <c r="AA8" s="16"/>
      <c r="AB8" s="16"/>
      <c r="AC8" s="16"/>
    </row>
    <row r="9" spans="1:29" s="1" customFormat="1" ht="15" customHeight="1">
      <c r="A9" s="6"/>
      <c r="B9" s="5" t="s">
        <v>12</v>
      </c>
      <c r="C9" s="9" t="s">
        <v>72</v>
      </c>
      <c r="D9" s="9"/>
      <c r="E9" s="9"/>
      <c r="F9" s="9"/>
      <c r="G9" s="9"/>
      <c r="H9" s="9"/>
      <c r="I9" s="9">
        <v>10</v>
      </c>
      <c r="J9" s="9"/>
      <c r="K9" s="9">
        <v>0.6</v>
      </c>
      <c r="L9" s="9"/>
      <c r="M9" s="9"/>
      <c r="N9" s="9"/>
      <c r="O9" s="9"/>
      <c r="P9" s="9"/>
      <c r="Q9" s="9"/>
      <c r="R9" s="9"/>
      <c r="S9" s="9"/>
      <c r="T9" s="9"/>
      <c r="U9" s="9"/>
      <c r="V9" s="16"/>
      <c r="W9" s="16"/>
      <c r="X9" s="48"/>
      <c r="Y9" s="48"/>
      <c r="Z9" s="16"/>
      <c r="AA9" s="16"/>
      <c r="AB9" s="16"/>
      <c r="AC9" s="16"/>
    </row>
    <row r="10" spans="1:29" s="1" customFormat="1" ht="15" customHeight="1">
      <c r="A10" s="6"/>
      <c r="B10" s="57" t="s">
        <v>8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49"/>
      <c r="Y10" s="49"/>
      <c r="Z10" s="9"/>
      <c r="AA10" s="9"/>
      <c r="AB10" s="9"/>
      <c r="AC10" s="9"/>
    </row>
    <row r="11" spans="1:29" s="1" customFormat="1" ht="15" customHeight="1">
      <c r="A11" s="6"/>
      <c r="B11" s="5" t="s">
        <v>110</v>
      </c>
      <c r="C11" s="16">
        <v>95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49"/>
      <c r="Y11" s="49"/>
      <c r="Z11" s="9"/>
      <c r="AA11" s="9"/>
      <c r="AB11" s="9">
        <v>101.18</v>
      </c>
      <c r="AC11" s="9"/>
    </row>
    <row r="12" spans="1:29" s="1" customFormat="1" ht="15" customHeight="1">
      <c r="A12" s="6"/>
      <c r="B12" s="56" t="s">
        <v>2</v>
      </c>
      <c r="C12" s="16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49"/>
      <c r="Y12" s="49"/>
      <c r="Z12" s="9"/>
      <c r="AA12" s="9"/>
      <c r="AB12" s="9"/>
      <c r="AC12" s="9"/>
    </row>
    <row r="13" spans="1:29" s="1" customFormat="1" ht="25.5">
      <c r="A13" s="6"/>
      <c r="B13" s="7" t="s">
        <v>159</v>
      </c>
      <c r="C13" s="16">
        <v>60</v>
      </c>
      <c r="D13" s="9"/>
      <c r="E13" s="9"/>
      <c r="F13" s="9"/>
      <c r="G13" s="9"/>
      <c r="H13" s="9"/>
      <c r="I13" s="9">
        <v>3.6</v>
      </c>
      <c r="J13" s="9"/>
      <c r="K13" s="9"/>
      <c r="L13" s="9">
        <v>27.6</v>
      </c>
      <c r="M13" s="9"/>
      <c r="N13" s="9">
        <v>48</v>
      </c>
      <c r="O13" s="9"/>
      <c r="P13" s="9"/>
      <c r="Q13" s="9"/>
      <c r="R13" s="9"/>
      <c r="S13" s="9"/>
      <c r="T13" s="9"/>
      <c r="U13" s="9"/>
      <c r="V13" s="9"/>
      <c r="W13" s="9"/>
      <c r="X13" s="49"/>
      <c r="Y13" s="49"/>
      <c r="Z13" s="9"/>
      <c r="AA13" s="9"/>
      <c r="AB13" s="9"/>
      <c r="AC13" s="9"/>
    </row>
    <row r="14" spans="1:29" s="1" customFormat="1" ht="15" customHeight="1">
      <c r="A14" s="6"/>
      <c r="B14" s="7" t="s">
        <v>102</v>
      </c>
      <c r="C14" s="16">
        <v>200</v>
      </c>
      <c r="D14" s="9"/>
      <c r="E14" s="9"/>
      <c r="F14" s="9"/>
      <c r="G14" s="9"/>
      <c r="H14" s="9"/>
      <c r="I14" s="9">
        <v>2</v>
      </c>
      <c r="J14" s="9">
        <v>1.2</v>
      </c>
      <c r="K14" s="9"/>
      <c r="L14" s="9"/>
      <c r="M14" s="9">
        <v>20</v>
      </c>
      <c r="N14" s="9">
        <v>12.6</v>
      </c>
      <c r="O14" s="9">
        <v>4</v>
      </c>
      <c r="P14" s="9"/>
      <c r="Q14" s="9"/>
      <c r="R14" s="9">
        <v>20</v>
      </c>
      <c r="S14" s="9">
        <v>40</v>
      </c>
      <c r="T14" s="9">
        <v>21.4</v>
      </c>
      <c r="U14" s="9"/>
      <c r="V14" s="9">
        <v>9.6</v>
      </c>
      <c r="W14" s="9">
        <v>6</v>
      </c>
      <c r="X14" s="49"/>
      <c r="Y14" s="49"/>
      <c r="Z14" s="9"/>
      <c r="AA14" s="9"/>
      <c r="AB14" s="9"/>
      <c r="AC14" s="9"/>
    </row>
    <row r="15" spans="1:29" s="1" customFormat="1" ht="15" customHeight="1">
      <c r="A15" s="6"/>
      <c r="B15" s="7" t="s">
        <v>103</v>
      </c>
      <c r="C15" s="16">
        <v>190</v>
      </c>
      <c r="D15" s="9"/>
      <c r="E15" s="9"/>
      <c r="F15" s="9"/>
      <c r="G15" s="9"/>
      <c r="H15" s="9"/>
      <c r="I15" s="9"/>
      <c r="J15" s="9">
        <v>0.8</v>
      </c>
      <c r="K15" s="9"/>
      <c r="L15" s="9"/>
      <c r="M15" s="9"/>
      <c r="N15" s="9">
        <v>28</v>
      </c>
      <c r="O15" s="9">
        <v>2.33</v>
      </c>
      <c r="P15" s="9"/>
      <c r="Q15" s="9"/>
      <c r="R15" s="9"/>
      <c r="S15" s="9"/>
      <c r="T15" s="9">
        <v>144.66999999999999</v>
      </c>
      <c r="U15" s="9"/>
      <c r="V15" s="9">
        <v>14</v>
      </c>
      <c r="W15" s="9">
        <v>9.33</v>
      </c>
      <c r="X15" s="49">
        <v>65</v>
      </c>
      <c r="Y15" s="49">
        <v>114.38</v>
      </c>
      <c r="Z15" s="9">
        <v>1.75</v>
      </c>
      <c r="AA15" s="9"/>
      <c r="AB15" s="9"/>
      <c r="AC15" s="9"/>
    </row>
    <row r="16" spans="1:29" s="1" customFormat="1" ht="15" customHeight="1">
      <c r="A16" s="6"/>
      <c r="B16" s="5" t="s">
        <v>5</v>
      </c>
      <c r="C16" s="16">
        <v>180</v>
      </c>
      <c r="D16" s="9"/>
      <c r="E16" s="9"/>
      <c r="F16" s="9"/>
      <c r="G16" s="9"/>
      <c r="H16" s="9"/>
      <c r="I16" s="9">
        <v>9</v>
      </c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49"/>
      <c r="Y16" s="49"/>
      <c r="Z16" s="9"/>
      <c r="AA16" s="9">
        <v>18</v>
      </c>
      <c r="AB16" s="9"/>
      <c r="AC16" s="9"/>
    </row>
    <row r="17" spans="1:29" s="1" customFormat="1" ht="15" customHeight="1">
      <c r="A17" s="6"/>
      <c r="B17" s="11" t="s">
        <v>66</v>
      </c>
      <c r="C17" s="9">
        <v>50</v>
      </c>
      <c r="D17" s="9">
        <v>50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49"/>
      <c r="Y17" s="49"/>
      <c r="Z17" s="9"/>
      <c r="AA17" s="9"/>
      <c r="AB17" s="9"/>
      <c r="AC17" s="9"/>
    </row>
    <row r="18" spans="1:29" s="1" customFormat="1" ht="15" customHeight="1">
      <c r="A18" s="6"/>
      <c r="B18" s="55" t="s">
        <v>151</v>
      </c>
      <c r="C18" s="16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49"/>
      <c r="Y18" s="49"/>
      <c r="Z18" s="9"/>
      <c r="AA18" s="9"/>
      <c r="AB18" s="9"/>
      <c r="AC18" s="9"/>
    </row>
    <row r="19" spans="1:29" s="1" customFormat="1" ht="25.5">
      <c r="A19" s="6"/>
      <c r="B19" s="7" t="s">
        <v>160</v>
      </c>
      <c r="C19" s="16">
        <v>200</v>
      </c>
      <c r="D19" s="9"/>
      <c r="E19" s="9">
        <v>4</v>
      </c>
      <c r="F19" s="9"/>
      <c r="G19" s="9"/>
      <c r="H19" s="9">
        <v>140</v>
      </c>
      <c r="I19" s="9">
        <v>2</v>
      </c>
      <c r="J19" s="9">
        <v>1.2</v>
      </c>
      <c r="K19" s="9"/>
      <c r="L19" s="9"/>
      <c r="M19" s="9"/>
      <c r="N19" s="9"/>
      <c r="O19" s="9"/>
      <c r="P19" s="9">
        <v>16</v>
      </c>
      <c r="Q19" s="9"/>
      <c r="R19" s="9"/>
      <c r="S19" s="9"/>
      <c r="T19" s="9"/>
      <c r="U19" s="9"/>
      <c r="V19" s="9"/>
      <c r="W19" s="9"/>
      <c r="X19" s="49"/>
      <c r="Y19" s="49"/>
      <c r="Z19" s="9"/>
      <c r="AA19" s="9"/>
      <c r="AB19" s="9"/>
      <c r="AC19" s="9"/>
    </row>
    <row r="20" spans="1:29" s="1" customFormat="1" ht="15" customHeight="1">
      <c r="A20" s="6"/>
      <c r="B20" s="5" t="s">
        <v>69</v>
      </c>
      <c r="C20" s="16" t="s">
        <v>104</v>
      </c>
      <c r="D20" s="9"/>
      <c r="E20" s="9"/>
      <c r="F20" s="9"/>
      <c r="G20" s="9"/>
      <c r="H20" s="9"/>
      <c r="I20" s="9">
        <v>10</v>
      </c>
      <c r="J20" s="9"/>
      <c r="K20" s="9">
        <v>0.6</v>
      </c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49"/>
      <c r="Y20" s="49"/>
      <c r="Z20" s="9"/>
      <c r="AA20" s="9"/>
      <c r="AB20" s="9"/>
      <c r="AC20" s="9">
        <v>10</v>
      </c>
    </row>
    <row r="21" spans="1:29" s="1" customFormat="1" ht="15" customHeight="1">
      <c r="A21" s="6"/>
      <c r="B21" s="11" t="s">
        <v>111</v>
      </c>
      <c r="C21" s="16">
        <v>50</v>
      </c>
      <c r="D21" s="9"/>
      <c r="E21" s="9">
        <v>7.5</v>
      </c>
      <c r="F21" s="9"/>
      <c r="G21" s="9"/>
      <c r="H21" s="9"/>
      <c r="I21" s="9">
        <v>7.17</v>
      </c>
      <c r="J21" s="9">
        <v>0.33</v>
      </c>
      <c r="K21" s="9"/>
      <c r="L21" s="9"/>
      <c r="M21" s="9"/>
      <c r="N21" s="9"/>
      <c r="O21" s="9">
        <v>0.42</v>
      </c>
      <c r="P21" s="9"/>
      <c r="Q21" s="9">
        <v>0.83</v>
      </c>
      <c r="R21" s="9"/>
      <c r="S21" s="9"/>
      <c r="T21" s="9"/>
      <c r="U21" s="9">
        <v>0.42</v>
      </c>
      <c r="V21" s="9"/>
      <c r="W21" s="9"/>
      <c r="X21" s="49"/>
      <c r="Y21" s="49"/>
      <c r="Z21" s="9">
        <v>32.090000000000003</v>
      </c>
      <c r="AA21" s="9"/>
      <c r="AB21" s="9"/>
      <c r="AC21" s="9"/>
    </row>
    <row r="22" spans="1:29" s="1" customFormat="1" ht="15" customHeight="1">
      <c r="A22" s="6"/>
      <c r="B22" s="11" t="s">
        <v>66</v>
      </c>
      <c r="C22" s="16">
        <v>40</v>
      </c>
      <c r="D22" s="9">
        <v>40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49"/>
      <c r="Y22" s="49"/>
      <c r="Z22" s="9"/>
      <c r="AA22" s="9"/>
      <c r="AB22" s="9"/>
      <c r="AC22" s="9"/>
    </row>
    <row r="23" spans="1:29" s="1" customFormat="1" ht="15" customHeight="1">
      <c r="A23" s="6"/>
      <c r="B23" s="28" t="s">
        <v>67</v>
      </c>
      <c r="C23" s="46">
        <v>100</v>
      </c>
      <c r="D23" s="33"/>
      <c r="E23" s="33"/>
      <c r="F23" s="33"/>
      <c r="G23" s="33"/>
      <c r="H23" s="33"/>
      <c r="I23" s="33"/>
      <c r="J23" s="33"/>
      <c r="K23" s="33"/>
      <c r="L23" s="33">
        <v>100</v>
      </c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50"/>
      <c r="Y23" s="50"/>
      <c r="Z23" s="33"/>
      <c r="AA23" s="33"/>
      <c r="AB23" s="33"/>
      <c r="AC23" s="9"/>
    </row>
    <row r="24" spans="1:29" ht="36" customHeight="1">
      <c r="A24" s="6"/>
      <c r="B24" s="12" t="s">
        <v>3</v>
      </c>
      <c r="C24" s="9" t="s">
        <v>40</v>
      </c>
      <c r="D24" s="2">
        <f t="shared" ref="D24:AC24" si="0">SUM(D6:D23)</f>
        <v>115</v>
      </c>
      <c r="E24" s="2">
        <f t="shared" si="0"/>
        <v>21.5</v>
      </c>
      <c r="F24" s="2">
        <f t="shared" si="0"/>
        <v>10.6</v>
      </c>
      <c r="G24" s="2">
        <f t="shared" si="0"/>
        <v>40</v>
      </c>
      <c r="H24" s="2">
        <f t="shared" si="0"/>
        <v>240</v>
      </c>
      <c r="I24" s="2">
        <f t="shared" si="0"/>
        <v>48.77</v>
      </c>
      <c r="J24" s="2">
        <f t="shared" si="0"/>
        <v>3.83</v>
      </c>
      <c r="K24" s="2">
        <f t="shared" si="0"/>
        <v>1.2</v>
      </c>
      <c r="L24" s="2">
        <f t="shared" si="0"/>
        <v>127.6</v>
      </c>
      <c r="M24" s="2">
        <f t="shared" si="0"/>
        <v>20</v>
      </c>
      <c r="N24" s="2">
        <f t="shared" si="0"/>
        <v>88.6</v>
      </c>
      <c r="O24" s="2">
        <f t="shared" si="0"/>
        <v>6.75</v>
      </c>
      <c r="P24" s="2">
        <f t="shared" si="0"/>
        <v>16</v>
      </c>
      <c r="Q24" s="2">
        <f t="shared" si="0"/>
        <v>0.83</v>
      </c>
      <c r="R24" s="2">
        <f t="shared" si="0"/>
        <v>20</v>
      </c>
      <c r="S24" s="2">
        <f t="shared" si="0"/>
        <v>40</v>
      </c>
      <c r="T24" s="2">
        <f t="shared" si="0"/>
        <v>166.07</v>
      </c>
      <c r="U24" s="2">
        <f t="shared" si="0"/>
        <v>0.42</v>
      </c>
      <c r="V24" s="2">
        <f t="shared" si="0"/>
        <v>23.6</v>
      </c>
      <c r="W24" s="2">
        <f t="shared" si="0"/>
        <v>15.33</v>
      </c>
      <c r="X24" s="51">
        <f t="shared" si="0"/>
        <v>65</v>
      </c>
      <c r="Y24" s="51">
        <f t="shared" si="0"/>
        <v>114.38</v>
      </c>
      <c r="Z24" s="2">
        <f t="shared" si="0"/>
        <v>33.840000000000003</v>
      </c>
      <c r="AA24" s="2">
        <f t="shared" si="0"/>
        <v>18</v>
      </c>
      <c r="AB24" s="2">
        <f t="shared" si="0"/>
        <v>101.18</v>
      </c>
      <c r="AC24" s="2">
        <f t="shared" si="0"/>
        <v>10</v>
      </c>
    </row>
    <row r="25" spans="1:29" ht="15.75" customHeight="1">
      <c r="A25" s="6"/>
      <c r="B25" s="12" t="s">
        <v>35</v>
      </c>
      <c r="C25" s="44">
        <v>7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49"/>
      <c r="Y25" s="49"/>
      <c r="Z25" s="9"/>
      <c r="AA25" s="9"/>
      <c r="AB25" s="9"/>
      <c r="AC25" s="9"/>
    </row>
    <row r="26" spans="1:29" s="1" customFormat="1" ht="41.25" customHeight="1">
      <c r="A26" s="6"/>
      <c r="B26" s="12" t="s">
        <v>36</v>
      </c>
      <c r="C26" s="9" t="s">
        <v>42</v>
      </c>
      <c r="D26" s="26">
        <f>D24*C25/1000</f>
        <v>0.80500000000000005</v>
      </c>
      <c r="E26" s="26">
        <f>E24*C25/1000</f>
        <v>0.15049999999999999</v>
      </c>
      <c r="F26" s="26">
        <f>F24*C25/1000</f>
        <v>7.4200000000000002E-2</v>
      </c>
      <c r="G26" s="26">
        <f>G24*C25/1000</f>
        <v>0.28000000000000003</v>
      </c>
      <c r="H26" s="26">
        <f>H24*C25/1000</f>
        <v>1.68</v>
      </c>
      <c r="I26" s="26">
        <f>I24*C25/1000</f>
        <v>0.34139000000000003</v>
      </c>
      <c r="J26" s="26">
        <f>J24*C25/1000</f>
        <v>2.6810000000000004E-2</v>
      </c>
      <c r="K26" s="26">
        <f>K24*C25/1000</f>
        <v>8.4000000000000012E-3</v>
      </c>
      <c r="L26" s="26">
        <f>L24*C25/1000</f>
        <v>0.89319999999999988</v>
      </c>
      <c r="M26" s="26">
        <f>M24*C25/1000</f>
        <v>0.14000000000000001</v>
      </c>
      <c r="N26" s="26">
        <f>N24*C25/1000</f>
        <v>0.62019999999999997</v>
      </c>
      <c r="O26" s="26">
        <f>O24*C25/1000</f>
        <v>4.725E-2</v>
      </c>
      <c r="P26" s="26">
        <f>P24*C25/1000</f>
        <v>0.112</v>
      </c>
      <c r="Q26" s="26">
        <f>Q24*C25/1000</f>
        <v>5.8099999999999992E-3</v>
      </c>
      <c r="R26" s="26">
        <f>R24*C25/1000</f>
        <v>0.14000000000000001</v>
      </c>
      <c r="S26" s="26">
        <f>S24*C25/1000</f>
        <v>0.28000000000000003</v>
      </c>
      <c r="T26" s="26">
        <f>T24*C25/1000</f>
        <v>1.16249</v>
      </c>
      <c r="U26" s="26">
        <f>U24*C25/1000</f>
        <v>2.9399999999999999E-3</v>
      </c>
      <c r="V26" s="26">
        <f>V24*C25/1000</f>
        <v>0.16520000000000001</v>
      </c>
      <c r="W26" s="26">
        <f>W24*C25/1000</f>
        <v>0.10731</v>
      </c>
      <c r="X26" s="52">
        <f>X24*C25/1000</f>
        <v>0.45500000000000002</v>
      </c>
      <c r="Y26" s="52">
        <f>Y24*C25/1000</f>
        <v>0.80065999999999993</v>
      </c>
      <c r="Z26" s="26">
        <f>Z24*C25/1000</f>
        <v>0.23688000000000003</v>
      </c>
      <c r="AA26" s="26">
        <f>AA24*C25/1000</f>
        <v>0.126</v>
      </c>
      <c r="AB26" s="26">
        <f>AB24*C25/1000</f>
        <v>0.70826</v>
      </c>
      <c r="AC26" s="26">
        <f>AC24*C25/1000</f>
        <v>7.0000000000000007E-2</v>
      </c>
    </row>
    <row r="27" spans="1:29" ht="15" customHeight="1">
      <c r="A27" s="6"/>
      <c r="B27" s="14"/>
      <c r="C27" s="6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</row>
    <row r="28" spans="1:29" s="1" customFormat="1" ht="12">
      <c r="A28" s="6"/>
      <c r="B28" s="6" t="s">
        <v>54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</row>
  </sheetData>
  <mergeCells count="3">
    <mergeCell ref="V2:W2"/>
    <mergeCell ref="X1:AC3"/>
    <mergeCell ref="A3:V3"/>
  </mergeCells>
  <pageMargins left="0.11811023622047245" right="0.11811023622047245" top="0.19685039370078741" bottom="0.15748031496062992" header="0" footer="0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K28"/>
  <sheetViews>
    <sheetView topLeftCell="A2" zoomScaleNormal="100" workbookViewId="0">
      <selection activeCell="E23" sqref="E23"/>
    </sheetView>
  </sheetViews>
  <sheetFormatPr defaultRowHeight="15"/>
  <cols>
    <col min="1" max="1" width="2.7109375" style="6" customWidth="1"/>
    <col min="2" max="2" width="26" style="14" customWidth="1"/>
    <col min="3" max="3" width="6" style="6" customWidth="1"/>
    <col min="4" max="4" width="3.140625" style="6" bestFit="1" customWidth="1"/>
    <col min="5" max="5" width="5.28515625" style="6" bestFit="1" customWidth="1"/>
    <col min="6" max="6" width="6.140625" style="6" bestFit="1" customWidth="1"/>
    <col min="7" max="10" width="4.42578125" style="6" bestFit="1" customWidth="1"/>
    <col min="11" max="11" width="3.5703125" style="6" customWidth="1"/>
    <col min="12" max="13" width="3.140625" style="6" bestFit="1" customWidth="1"/>
    <col min="14" max="14" width="4.42578125" style="6" bestFit="1" customWidth="1"/>
    <col min="15" max="15" width="6.140625" style="6" bestFit="1" customWidth="1"/>
    <col min="16" max="16" width="3.5703125" style="6" bestFit="1" customWidth="1"/>
    <col min="17" max="17" width="3.140625" style="6" bestFit="1" customWidth="1"/>
    <col min="18" max="18" width="4.42578125" style="6" bestFit="1" customWidth="1"/>
    <col min="19" max="21" width="3.140625" style="6" bestFit="1" customWidth="1"/>
    <col min="22" max="23" width="4.42578125" style="6" bestFit="1" customWidth="1"/>
    <col min="24" max="24" width="3.140625" style="6" bestFit="1" customWidth="1"/>
    <col min="25" max="25" width="3.5703125" style="6" bestFit="1" customWidth="1"/>
    <col min="26" max="26" width="3.140625" style="6" bestFit="1" customWidth="1"/>
    <col min="27" max="27" width="4.42578125" style="3" bestFit="1" customWidth="1"/>
    <col min="28" max="29" width="9.140625" style="3"/>
  </cols>
  <sheetData>
    <row r="1" spans="1:37" ht="15" customHeight="1">
      <c r="Q1" s="25"/>
      <c r="R1" s="25"/>
      <c r="S1" s="25"/>
      <c r="T1" s="25"/>
      <c r="U1" s="25"/>
      <c r="V1" s="25"/>
      <c r="W1" s="25"/>
      <c r="X1" s="60" t="s">
        <v>1</v>
      </c>
      <c r="Y1" s="60"/>
      <c r="Z1" s="60"/>
      <c r="AA1" s="60"/>
    </row>
    <row r="2" spans="1:37">
      <c r="Q2" s="25"/>
      <c r="R2" s="25"/>
      <c r="S2" s="25"/>
      <c r="T2" s="25"/>
      <c r="U2" s="25"/>
      <c r="V2" s="61" t="s">
        <v>148</v>
      </c>
      <c r="W2" s="61"/>
      <c r="X2" s="60"/>
      <c r="Y2" s="60"/>
      <c r="Z2" s="60"/>
      <c r="AA2" s="60"/>
    </row>
    <row r="3" spans="1:37">
      <c r="A3" s="61" t="s">
        <v>173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0"/>
      <c r="Y3" s="60"/>
      <c r="Z3" s="60"/>
      <c r="AA3" s="60"/>
    </row>
    <row r="4" spans="1:37" ht="12" customHeight="1"/>
    <row r="5" spans="1:37" ht="96.75">
      <c r="B5" s="16" t="s">
        <v>0</v>
      </c>
      <c r="C5" s="13" t="s">
        <v>7</v>
      </c>
      <c r="D5" s="22" t="s">
        <v>66</v>
      </c>
      <c r="E5" s="22" t="s">
        <v>46</v>
      </c>
      <c r="F5" s="22" t="s">
        <v>11</v>
      </c>
      <c r="G5" s="22" t="s">
        <v>15</v>
      </c>
      <c r="H5" s="22" t="s">
        <v>16</v>
      </c>
      <c r="I5" s="22" t="s">
        <v>18</v>
      </c>
      <c r="J5" s="22" t="s">
        <v>17</v>
      </c>
      <c r="K5" s="22" t="s">
        <v>37</v>
      </c>
      <c r="L5" s="22" t="s">
        <v>138</v>
      </c>
      <c r="M5" s="22" t="s">
        <v>80</v>
      </c>
      <c r="N5" s="22" t="s">
        <v>19</v>
      </c>
      <c r="O5" s="22" t="s">
        <v>21</v>
      </c>
      <c r="P5" s="22" t="s">
        <v>22</v>
      </c>
      <c r="Q5" s="22" t="s">
        <v>23</v>
      </c>
      <c r="R5" s="22" t="s">
        <v>26</v>
      </c>
      <c r="S5" s="22" t="s">
        <v>156</v>
      </c>
      <c r="T5" s="22" t="s">
        <v>32</v>
      </c>
      <c r="U5" s="22" t="s">
        <v>30</v>
      </c>
      <c r="V5" s="23" t="s">
        <v>49</v>
      </c>
      <c r="W5" s="23" t="s">
        <v>25</v>
      </c>
      <c r="X5" s="23" t="s">
        <v>38</v>
      </c>
      <c r="Y5" s="22" t="s">
        <v>39</v>
      </c>
      <c r="Z5" s="22" t="s">
        <v>31</v>
      </c>
      <c r="AA5" s="22" t="s">
        <v>89</v>
      </c>
      <c r="AB5" s="1"/>
      <c r="AD5" s="3"/>
      <c r="AE5" s="3"/>
      <c r="AF5" s="3"/>
      <c r="AG5" s="3"/>
      <c r="AH5" s="3"/>
      <c r="AI5" s="3"/>
      <c r="AJ5" s="3"/>
      <c r="AK5" s="3"/>
    </row>
    <row r="6" spans="1:37" s="1" customFormat="1" ht="15" customHeight="1">
      <c r="A6" s="6"/>
      <c r="B6" s="58" t="s">
        <v>9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24"/>
      <c r="W6" s="24"/>
      <c r="X6" s="24"/>
      <c r="Y6" s="13"/>
      <c r="Z6" s="13"/>
      <c r="AA6" s="13"/>
      <c r="AC6" s="3"/>
      <c r="AD6" s="3"/>
      <c r="AE6" s="3"/>
      <c r="AF6" s="3"/>
      <c r="AG6" s="3"/>
      <c r="AH6" s="3"/>
      <c r="AI6" s="3"/>
      <c r="AJ6" s="3"/>
      <c r="AK6" s="3"/>
    </row>
    <row r="7" spans="1:37" s="1" customFormat="1" ht="15" customHeight="1">
      <c r="A7" s="6"/>
      <c r="B7" s="7" t="s">
        <v>81</v>
      </c>
      <c r="C7" s="8" t="s">
        <v>82</v>
      </c>
      <c r="D7" s="9">
        <v>40</v>
      </c>
      <c r="E7" s="9"/>
      <c r="F7" s="9"/>
      <c r="G7" s="9"/>
      <c r="H7" s="9"/>
      <c r="I7" s="9">
        <v>5</v>
      </c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C7" s="3"/>
      <c r="AD7" s="3"/>
      <c r="AE7" s="3"/>
      <c r="AF7" s="3"/>
      <c r="AG7" s="3"/>
      <c r="AH7" s="3"/>
      <c r="AI7" s="3"/>
      <c r="AJ7" s="3"/>
      <c r="AK7" s="3"/>
    </row>
    <row r="8" spans="1:37" s="1" customFormat="1" ht="15" customHeight="1">
      <c r="A8" s="6"/>
      <c r="B8" s="5" t="s">
        <v>13</v>
      </c>
      <c r="C8" s="8" t="s">
        <v>86</v>
      </c>
      <c r="D8" s="9"/>
      <c r="E8" s="9"/>
      <c r="F8" s="9">
        <v>102</v>
      </c>
      <c r="G8" s="9">
        <v>5</v>
      </c>
      <c r="H8" s="9">
        <v>0.3</v>
      </c>
      <c r="I8" s="9">
        <v>5</v>
      </c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>
        <v>11</v>
      </c>
      <c r="Y8" s="9"/>
      <c r="Z8" s="9">
        <v>15</v>
      </c>
      <c r="AA8" s="9"/>
      <c r="AC8" s="3"/>
      <c r="AD8" s="3"/>
      <c r="AE8" s="3"/>
      <c r="AF8" s="3"/>
      <c r="AG8" s="3"/>
      <c r="AH8" s="3"/>
      <c r="AI8" s="3"/>
      <c r="AJ8" s="3"/>
      <c r="AK8" s="3"/>
    </row>
    <row r="9" spans="1:37" s="1" customFormat="1" ht="15" customHeight="1">
      <c r="A9" s="6"/>
      <c r="B9" s="5" t="s">
        <v>12</v>
      </c>
      <c r="C9" s="8" t="s">
        <v>72</v>
      </c>
      <c r="D9" s="9"/>
      <c r="E9" s="9"/>
      <c r="F9" s="9"/>
      <c r="G9" s="9">
        <v>10</v>
      </c>
      <c r="H9" s="9"/>
      <c r="I9" s="9"/>
      <c r="J9" s="9"/>
      <c r="K9" s="9">
        <v>0.6</v>
      </c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C9" s="3"/>
      <c r="AD9" s="3"/>
      <c r="AE9" s="3"/>
      <c r="AF9" s="3"/>
      <c r="AG9" s="3"/>
      <c r="AH9" s="3"/>
      <c r="AI9" s="3"/>
      <c r="AJ9" s="3"/>
      <c r="AK9" s="3"/>
    </row>
    <row r="10" spans="1:37" s="1" customFormat="1" ht="15" customHeight="1">
      <c r="A10" s="6"/>
      <c r="B10" s="57" t="s">
        <v>8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C10" s="3"/>
      <c r="AD10" s="3"/>
      <c r="AE10" s="3"/>
      <c r="AF10" s="3"/>
      <c r="AG10" s="3"/>
      <c r="AH10" s="3"/>
      <c r="AI10" s="3"/>
      <c r="AJ10" s="3"/>
      <c r="AK10" s="3"/>
    </row>
    <row r="11" spans="1:37" s="1" customFormat="1" ht="15" customHeight="1">
      <c r="A11" s="6"/>
      <c r="B11" s="7" t="s">
        <v>78</v>
      </c>
      <c r="C11" s="10" t="s">
        <v>28</v>
      </c>
      <c r="D11" s="9"/>
      <c r="E11" s="9"/>
      <c r="F11" s="9">
        <v>158.25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C11" s="3"/>
      <c r="AD11" s="3"/>
      <c r="AE11" s="3"/>
      <c r="AF11" s="3"/>
      <c r="AG11" s="3"/>
      <c r="AH11" s="3"/>
      <c r="AI11" s="3"/>
      <c r="AJ11" s="3"/>
      <c r="AK11" s="3"/>
    </row>
    <row r="12" spans="1:37" s="1" customFormat="1" ht="15" customHeight="1">
      <c r="A12" s="6"/>
      <c r="B12" s="56" t="s">
        <v>2</v>
      </c>
      <c r="C12" s="10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C12" s="3"/>
      <c r="AD12" s="3"/>
      <c r="AE12" s="3"/>
      <c r="AF12" s="3"/>
      <c r="AG12" s="3"/>
      <c r="AH12" s="3"/>
      <c r="AI12" s="3"/>
      <c r="AJ12" s="3"/>
      <c r="AK12" s="3"/>
    </row>
    <row r="13" spans="1:37" s="1" customFormat="1" ht="14.25" customHeight="1">
      <c r="A13" s="6"/>
      <c r="B13" s="7" t="s">
        <v>161</v>
      </c>
      <c r="C13" s="8" t="s">
        <v>48</v>
      </c>
      <c r="D13" s="9"/>
      <c r="E13" s="9"/>
      <c r="F13" s="9"/>
      <c r="G13" s="9"/>
      <c r="H13" s="9">
        <v>0.15</v>
      </c>
      <c r="I13" s="9"/>
      <c r="J13" s="9">
        <v>3.6</v>
      </c>
      <c r="K13" s="9"/>
      <c r="L13" s="9"/>
      <c r="M13" s="9"/>
      <c r="N13" s="9">
        <v>22.2</v>
      </c>
      <c r="O13" s="9">
        <v>9</v>
      </c>
      <c r="P13" s="9">
        <v>12</v>
      </c>
      <c r="Q13" s="9">
        <v>15</v>
      </c>
      <c r="R13" s="9">
        <v>13.2</v>
      </c>
      <c r="S13" s="9"/>
      <c r="T13" s="9"/>
      <c r="U13" s="9"/>
      <c r="V13" s="9"/>
      <c r="W13" s="9"/>
      <c r="X13" s="9"/>
      <c r="Y13" s="9"/>
      <c r="Z13" s="9"/>
      <c r="AA13" s="9"/>
      <c r="AC13" s="3"/>
      <c r="AD13" s="3"/>
      <c r="AE13" s="3"/>
      <c r="AF13" s="3"/>
      <c r="AG13" s="3"/>
      <c r="AH13" s="3"/>
      <c r="AI13" s="3"/>
      <c r="AJ13" s="3"/>
      <c r="AK13" s="3"/>
    </row>
    <row r="14" spans="1:37" s="1" customFormat="1" ht="15" customHeight="1">
      <c r="A14" s="6"/>
      <c r="B14" s="5" t="s">
        <v>162</v>
      </c>
      <c r="C14" s="8" t="s">
        <v>33</v>
      </c>
      <c r="D14" s="9"/>
      <c r="E14" s="9"/>
      <c r="F14" s="9"/>
      <c r="G14" s="9"/>
      <c r="H14" s="9">
        <v>1.2</v>
      </c>
      <c r="I14" s="9">
        <v>4</v>
      </c>
      <c r="J14" s="9"/>
      <c r="K14" s="9"/>
      <c r="L14" s="9"/>
      <c r="M14" s="9"/>
      <c r="N14" s="9">
        <v>66.599999999999994</v>
      </c>
      <c r="O14" s="9">
        <v>10</v>
      </c>
      <c r="P14" s="9">
        <v>9.6</v>
      </c>
      <c r="Q14" s="9"/>
      <c r="R14" s="9"/>
      <c r="S14" s="9">
        <v>20</v>
      </c>
      <c r="T14" s="9"/>
      <c r="U14" s="9"/>
      <c r="V14" s="9">
        <v>16.2</v>
      </c>
      <c r="W14" s="9"/>
      <c r="X14" s="9"/>
      <c r="Y14" s="9"/>
      <c r="Z14" s="9"/>
      <c r="AA14" s="9"/>
      <c r="AC14" s="3"/>
      <c r="AD14" s="3"/>
      <c r="AE14" s="3"/>
      <c r="AF14" s="3"/>
      <c r="AG14" s="3"/>
      <c r="AH14" s="3"/>
      <c r="AI14" s="3"/>
      <c r="AJ14" s="3"/>
      <c r="AK14" s="3"/>
    </row>
    <row r="15" spans="1:37" s="1" customFormat="1" ht="25.5">
      <c r="A15" s="6"/>
      <c r="B15" s="19" t="s">
        <v>163</v>
      </c>
      <c r="C15" s="10" t="s">
        <v>107</v>
      </c>
      <c r="D15" s="9"/>
      <c r="E15" s="9"/>
      <c r="F15" s="9"/>
      <c r="G15" s="9"/>
      <c r="H15" s="9">
        <v>0.7</v>
      </c>
      <c r="I15" s="9">
        <v>6.5</v>
      </c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>
        <v>10</v>
      </c>
      <c r="V15" s="9"/>
      <c r="W15" s="9"/>
      <c r="X15" s="9"/>
      <c r="Y15" s="9">
        <v>0.5</v>
      </c>
      <c r="Z15" s="9"/>
      <c r="AA15" s="9">
        <v>71.400000000000006</v>
      </c>
      <c r="AC15" s="3"/>
      <c r="AD15" s="3"/>
      <c r="AE15" s="3"/>
      <c r="AF15" s="3"/>
      <c r="AG15" s="3"/>
      <c r="AH15" s="3"/>
      <c r="AI15" s="3"/>
      <c r="AJ15" s="3"/>
      <c r="AK15" s="3"/>
    </row>
    <row r="16" spans="1:37" s="1" customFormat="1" ht="15" customHeight="1">
      <c r="A16" s="6"/>
      <c r="B16" s="11" t="s">
        <v>76</v>
      </c>
      <c r="C16" s="10" t="s">
        <v>94</v>
      </c>
      <c r="D16" s="9"/>
      <c r="E16" s="9"/>
      <c r="F16" s="9"/>
      <c r="G16" s="9"/>
      <c r="H16" s="9"/>
      <c r="I16" s="9"/>
      <c r="J16" s="9">
        <v>1.8</v>
      </c>
      <c r="K16" s="9"/>
      <c r="L16" s="9">
        <v>1</v>
      </c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C16" s="3"/>
      <c r="AD16" s="3"/>
      <c r="AE16" s="3"/>
      <c r="AF16" s="3"/>
      <c r="AG16" s="3"/>
      <c r="AH16" s="3"/>
      <c r="AI16" s="3"/>
      <c r="AJ16" s="3"/>
      <c r="AK16" s="3"/>
    </row>
    <row r="17" spans="1:37" s="1" customFormat="1" ht="15" customHeight="1">
      <c r="A17" s="6"/>
      <c r="B17" s="11" t="s">
        <v>66</v>
      </c>
      <c r="C17" s="10" t="s">
        <v>58</v>
      </c>
      <c r="D17" s="9">
        <v>50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C17" s="3"/>
      <c r="AD17" s="3"/>
      <c r="AE17" s="3"/>
      <c r="AF17" s="3"/>
      <c r="AG17" s="3"/>
      <c r="AH17" s="3"/>
      <c r="AI17" s="3"/>
      <c r="AJ17" s="3"/>
      <c r="AK17" s="3"/>
    </row>
    <row r="18" spans="1:37" s="1" customFormat="1" ht="15" customHeight="1">
      <c r="A18" s="6"/>
      <c r="B18" s="5" t="s">
        <v>5</v>
      </c>
      <c r="C18" s="10" t="s">
        <v>29</v>
      </c>
      <c r="D18" s="9"/>
      <c r="E18" s="9"/>
      <c r="F18" s="9"/>
      <c r="G18" s="9">
        <v>9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>
        <v>18</v>
      </c>
      <c r="U18" s="9"/>
      <c r="V18" s="9"/>
      <c r="W18" s="9"/>
      <c r="X18" s="9"/>
      <c r="Y18" s="9"/>
      <c r="Z18" s="9"/>
      <c r="AA18" s="9"/>
      <c r="AC18" s="3"/>
      <c r="AD18" s="3"/>
      <c r="AE18" s="3"/>
      <c r="AF18" s="3"/>
      <c r="AG18" s="3"/>
      <c r="AH18" s="3"/>
      <c r="AI18" s="3"/>
      <c r="AJ18" s="3"/>
      <c r="AK18" s="3"/>
    </row>
    <row r="19" spans="1:37" s="1" customFormat="1" ht="15" customHeight="1">
      <c r="A19" s="6"/>
      <c r="B19" s="56" t="s">
        <v>151</v>
      </c>
      <c r="C19" s="10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C19" s="3"/>
      <c r="AD19" s="3"/>
      <c r="AE19" s="3"/>
      <c r="AF19" s="3"/>
      <c r="AG19" s="3"/>
      <c r="AH19" s="3"/>
      <c r="AI19" s="3"/>
      <c r="AJ19" s="3"/>
      <c r="AK19" s="3"/>
    </row>
    <row r="20" spans="1:37" s="1" customFormat="1" ht="28.5" customHeight="1">
      <c r="A20" s="6"/>
      <c r="B20" s="28" t="s">
        <v>108</v>
      </c>
      <c r="C20" s="29" t="s">
        <v>109</v>
      </c>
      <c r="D20" s="9"/>
      <c r="E20" s="9">
        <v>23.85</v>
      </c>
      <c r="F20" s="9">
        <v>22.5</v>
      </c>
      <c r="G20" s="9">
        <f>3.85+3</f>
        <v>6.85</v>
      </c>
      <c r="H20" s="9">
        <v>0.38</v>
      </c>
      <c r="I20" s="9">
        <f>1.54+1.2</f>
        <v>2.74</v>
      </c>
      <c r="J20" s="9">
        <v>1.54</v>
      </c>
      <c r="K20" s="9"/>
      <c r="L20" s="9"/>
      <c r="M20" s="9"/>
      <c r="N20" s="9"/>
      <c r="O20" s="9">
        <v>103.08</v>
      </c>
      <c r="P20" s="9"/>
      <c r="Q20" s="9"/>
      <c r="R20" s="9"/>
      <c r="S20" s="9"/>
      <c r="T20" s="9"/>
      <c r="U20" s="9"/>
      <c r="V20" s="9"/>
      <c r="W20" s="9">
        <v>17.7</v>
      </c>
      <c r="X20" s="9"/>
      <c r="Y20" s="9">
        <v>1.2</v>
      </c>
      <c r="Z20" s="9"/>
      <c r="AA20" s="9"/>
      <c r="AC20" s="3"/>
      <c r="AD20" s="3"/>
      <c r="AE20" s="3"/>
      <c r="AF20" s="3"/>
      <c r="AG20" s="3"/>
      <c r="AH20" s="3"/>
      <c r="AI20" s="3"/>
      <c r="AJ20" s="3"/>
      <c r="AK20" s="3"/>
    </row>
    <row r="21" spans="1:37" s="1" customFormat="1" ht="12.75">
      <c r="A21" s="6"/>
      <c r="B21" s="28" t="s">
        <v>80</v>
      </c>
      <c r="C21" s="29" t="s">
        <v>96</v>
      </c>
      <c r="D21" s="9"/>
      <c r="E21" s="9"/>
      <c r="F21" s="9"/>
      <c r="G21" s="9"/>
      <c r="H21" s="9"/>
      <c r="I21" s="9"/>
      <c r="J21" s="9"/>
      <c r="K21" s="9"/>
      <c r="L21" s="9"/>
      <c r="M21" s="9">
        <v>20</v>
      </c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C21" s="3"/>
      <c r="AD21" s="3"/>
      <c r="AE21" s="3"/>
      <c r="AF21" s="3"/>
      <c r="AG21" s="3"/>
      <c r="AH21" s="3"/>
      <c r="AI21" s="3"/>
      <c r="AJ21" s="3"/>
      <c r="AK21" s="3"/>
    </row>
    <row r="22" spans="1:37" s="1" customFormat="1" ht="15" customHeight="1">
      <c r="A22" s="6"/>
      <c r="B22" s="5" t="s">
        <v>12</v>
      </c>
      <c r="C22" s="8" t="s">
        <v>72</v>
      </c>
      <c r="D22" s="9"/>
      <c r="E22" s="9"/>
      <c r="F22" s="9"/>
      <c r="G22" s="9">
        <v>10</v>
      </c>
      <c r="H22" s="9"/>
      <c r="I22" s="9"/>
      <c r="J22" s="9"/>
      <c r="K22" s="9">
        <v>0.6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C22" s="3"/>
      <c r="AD22" s="3"/>
      <c r="AE22" s="3"/>
      <c r="AF22" s="3"/>
      <c r="AG22" s="3"/>
      <c r="AH22" s="3"/>
      <c r="AI22" s="3"/>
      <c r="AJ22" s="3"/>
      <c r="AK22" s="3"/>
    </row>
    <row r="23" spans="1:37" s="1" customFormat="1" ht="33.75" customHeight="1">
      <c r="A23" s="6"/>
      <c r="B23" s="12" t="s">
        <v>34</v>
      </c>
      <c r="C23" s="9" t="s">
        <v>40</v>
      </c>
      <c r="D23" s="2">
        <f>SUM(D7:D22)</f>
        <v>90</v>
      </c>
      <c r="E23" s="2">
        <f t="shared" ref="E23:AA23" si="0">SUM(E7:E22)</f>
        <v>23.85</v>
      </c>
      <c r="F23" s="2">
        <f t="shared" si="0"/>
        <v>282.75</v>
      </c>
      <c r="G23" s="2">
        <f>SUM(G7:G22)</f>
        <v>40.85</v>
      </c>
      <c r="H23" s="2">
        <f t="shared" si="0"/>
        <v>2.7299999999999995</v>
      </c>
      <c r="I23" s="2">
        <f t="shared" si="0"/>
        <v>23.240000000000002</v>
      </c>
      <c r="J23" s="2">
        <f t="shared" si="0"/>
        <v>6.94</v>
      </c>
      <c r="K23" s="2">
        <f t="shared" si="0"/>
        <v>1.2</v>
      </c>
      <c r="L23" s="2">
        <f t="shared" si="0"/>
        <v>1</v>
      </c>
      <c r="M23" s="2">
        <f t="shared" si="0"/>
        <v>20</v>
      </c>
      <c r="N23" s="2">
        <f t="shared" si="0"/>
        <v>88.8</v>
      </c>
      <c r="O23" s="2">
        <f t="shared" si="0"/>
        <v>122.08</v>
      </c>
      <c r="P23" s="2">
        <f t="shared" si="0"/>
        <v>21.6</v>
      </c>
      <c r="Q23" s="2">
        <f t="shared" si="0"/>
        <v>15</v>
      </c>
      <c r="R23" s="2">
        <f t="shared" si="0"/>
        <v>13.2</v>
      </c>
      <c r="S23" s="2">
        <f t="shared" si="0"/>
        <v>20</v>
      </c>
      <c r="T23" s="2">
        <f t="shared" si="0"/>
        <v>18</v>
      </c>
      <c r="U23" s="2">
        <f t="shared" si="0"/>
        <v>10</v>
      </c>
      <c r="V23" s="2">
        <f t="shared" si="0"/>
        <v>16.2</v>
      </c>
      <c r="W23" s="2">
        <f t="shared" si="0"/>
        <v>17.7</v>
      </c>
      <c r="X23" s="2">
        <f t="shared" si="0"/>
        <v>11</v>
      </c>
      <c r="Y23" s="2">
        <f t="shared" si="0"/>
        <v>1.7</v>
      </c>
      <c r="Z23" s="2">
        <f t="shared" si="0"/>
        <v>15</v>
      </c>
      <c r="AA23" s="2">
        <f t="shared" si="0"/>
        <v>71.400000000000006</v>
      </c>
      <c r="AC23" s="3"/>
      <c r="AD23" s="3"/>
      <c r="AE23" s="3"/>
      <c r="AF23" s="3"/>
      <c r="AG23" s="3"/>
      <c r="AH23" s="3"/>
      <c r="AI23" s="3"/>
      <c r="AJ23" s="3"/>
      <c r="AK23" s="3"/>
    </row>
    <row r="24" spans="1:37" s="1" customFormat="1" ht="15" customHeight="1">
      <c r="A24" s="6"/>
      <c r="B24" s="20" t="s">
        <v>41</v>
      </c>
      <c r="C24" s="44">
        <v>7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C24" s="3"/>
      <c r="AD24" s="3"/>
      <c r="AE24" s="3"/>
      <c r="AF24" s="3"/>
      <c r="AG24" s="3"/>
      <c r="AH24" s="3"/>
      <c r="AI24" s="3"/>
      <c r="AJ24" s="3"/>
      <c r="AK24" s="3"/>
    </row>
    <row r="25" spans="1:37" s="1" customFormat="1" ht="41.25" customHeight="1">
      <c r="A25" s="6"/>
      <c r="B25" s="12" t="s">
        <v>36</v>
      </c>
      <c r="C25" s="9" t="s">
        <v>42</v>
      </c>
      <c r="D25" s="26">
        <f>D23*C24/1000</f>
        <v>0.63</v>
      </c>
      <c r="E25" s="26">
        <f>E23*C24/1000</f>
        <v>0.16695000000000002</v>
      </c>
      <c r="F25" s="26">
        <f>F23*C24/1000</f>
        <v>1.97925</v>
      </c>
      <c r="G25" s="26">
        <f>G23*C24/1000</f>
        <v>0.28594999999999998</v>
      </c>
      <c r="H25" s="26">
        <f>H23*C24/1000</f>
        <v>1.9109999999999995E-2</v>
      </c>
      <c r="I25" s="26">
        <f>I23*C24/1000</f>
        <v>0.16268000000000002</v>
      </c>
      <c r="J25" s="26">
        <f>J23*C24/1000</f>
        <v>4.8580000000000005E-2</v>
      </c>
      <c r="K25" s="26">
        <f>K23*C24/1000</f>
        <v>8.4000000000000012E-3</v>
      </c>
      <c r="L25" s="26">
        <f>L23*C24</f>
        <v>7</v>
      </c>
      <c r="M25" s="26">
        <f>M23*C24/1000</f>
        <v>0.14000000000000001</v>
      </c>
      <c r="N25" s="26">
        <f>N23*C24/1000</f>
        <v>0.62160000000000004</v>
      </c>
      <c r="O25" s="26">
        <f>O23*C24/1000</f>
        <v>0.85455999999999999</v>
      </c>
      <c r="P25" s="26">
        <f>P23*C24/1000</f>
        <v>0.15120000000000003</v>
      </c>
      <c r="Q25" s="26">
        <f>Q23*C24/1000</f>
        <v>0.105</v>
      </c>
      <c r="R25" s="26">
        <f>R23*C24/1000</f>
        <v>9.2399999999999996E-2</v>
      </c>
      <c r="S25" s="26">
        <f>S23*C24/1000</f>
        <v>0.14000000000000001</v>
      </c>
      <c r="T25" s="26">
        <f>T23*C24/1000</f>
        <v>0.126</v>
      </c>
      <c r="U25" s="26">
        <f>U23*C24/1000</f>
        <v>7.0000000000000007E-2</v>
      </c>
      <c r="V25" s="26">
        <f>V23*C24/1000</f>
        <v>0.11339999999999999</v>
      </c>
      <c r="W25" s="26">
        <f>W23*C24/1000</f>
        <v>0.1239</v>
      </c>
      <c r="X25" s="26">
        <f>X23*C24/1000</f>
        <v>7.6999999999999999E-2</v>
      </c>
      <c r="Y25" s="26">
        <f>Y23*C24/1000</f>
        <v>1.1900000000000001E-2</v>
      </c>
      <c r="Z25" s="26">
        <f>Z23*C24/1000</f>
        <v>0.105</v>
      </c>
      <c r="AA25" s="26">
        <f>AA23*C24/1000</f>
        <v>0.49980000000000008</v>
      </c>
      <c r="AB25" s="3"/>
      <c r="AC25" s="3"/>
      <c r="AD25" s="3"/>
      <c r="AE25" s="3"/>
    </row>
    <row r="26" spans="1:37"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"/>
      <c r="AD26" s="3"/>
      <c r="AE26" s="3"/>
      <c r="AF26" s="3"/>
      <c r="AG26" s="3"/>
      <c r="AH26" s="3"/>
      <c r="AI26" s="3"/>
      <c r="AJ26" s="3"/>
      <c r="AK26" s="3"/>
    </row>
    <row r="27" spans="1:37" s="1" customFormat="1" ht="12">
      <c r="A27" s="6"/>
      <c r="B27" s="61" t="s">
        <v>54</v>
      </c>
      <c r="C27" s="61"/>
      <c r="D27" s="61"/>
      <c r="E27" s="61"/>
      <c r="F27" s="61"/>
      <c r="G27" s="61"/>
      <c r="H27" s="61"/>
      <c r="I27" s="61"/>
      <c r="J27" s="61"/>
      <c r="K27" s="6"/>
      <c r="L27" s="6"/>
      <c r="M27" s="6"/>
      <c r="N27" s="6"/>
      <c r="O27" s="61"/>
      <c r="P27" s="61"/>
      <c r="Q27" s="61"/>
      <c r="R27" s="61"/>
      <c r="S27" s="61"/>
      <c r="T27" s="61"/>
      <c r="U27" s="61"/>
      <c r="V27" s="61"/>
      <c r="W27" s="6"/>
      <c r="X27" s="6"/>
      <c r="Y27" s="3"/>
      <c r="Z27" s="3"/>
      <c r="AA27" s="3"/>
    </row>
    <row r="28" spans="1:37" s="1" customFormat="1" ht="12">
      <c r="A28" s="6"/>
      <c r="B28" s="14"/>
      <c r="C28" s="6"/>
      <c r="D28" s="6"/>
      <c r="E28" s="6"/>
      <c r="F28" s="6"/>
      <c r="G28" s="6"/>
      <c r="H28" s="6"/>
      <c r="I28" s="61"/>
      <c r="J28" s="61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3"/>
      <c r="Z28" s="3"/>
      <c r="AA28" s="3"/>
    </row>
  </sheetData>
  <mergeCells count="6">
    <mergeCell ref="I28:J28"/>
    <mergeCell ref="A3:W3"/>
    <mergeCell ref="X1:AA3"/>
    <mergeCell ref="B27:J27"/>
    <mergeCell ref="O27:V27"/>
    <mergeCell ref="V2:W2"/>
  </mergeCells>
  <pageMargins left="0.11811023622047245" right="0.11811023622047245" top="0.19685039370078741" bottom="0.15748031496062992" header="0" footer="0"/>
  <pageSetup paperSize="9" scale="9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28"/>
  <sheetViews>
    <sheetView zoomScaleNormal="100" workbookViewId="0">
      <selection activeCell="E23" sqref="E23"/>
    </sheetView>
  </sheetViews>
  <sheetFormatPr defaultRowHeight="15"/>
  <cols>
    <col min="1" max="1" width="2.7109375" style="6" customWidth="1"/>
    <col min="2" max="2" width="27" style="14" bestFit="1" customWidth="1"/>
    <col min="3" max="3" width="5.7109375" style="6" bestFit="1" customWidth="1"/>
    <col min="4" max="4" width="3.140625" style="6" bestFit="1" customWidth="1"/>
    <col min="5" max="5" width="4.42578125" style="6" bestFit="1" customWidth="1"/>
    <col min="6" max="6" width="3.140625" style="6" bestFit="1" customWidth="1"/>
    <col min="7" max="7" width="3.5703125" style="6" bestFit="1" customWidth="1"/>
    <col min="8" max="8" width="4.42578125" style="6" bestFit="1" customWidth="1"/>
    <col min="9" max="9" width="3.140625" style="6" bestFit="1" customWidth="1"/>
    <col min="10" max="10" width="4.42578125" style="6" bestFit="1" customWidth="1"/>
    <col min="11" max="11" width="3.140625" style="6" bestFit="1" customWidth="1"/>
    <col min="12" max="13" width="4.42578125" style="6" bestFit="1" customWidth="1"/>
    <col min="14" max="14" width="6.140625" style="6" bestFit="1" customWidth="1"/>
    <col min="15" max="16" width="3.5703125" style="6" bestFit="1" customWidth="1"/>
    <col min="17" max="17" width="3.140625" style="6" bestFit="1" customWidth="1"/>
    <col min="18" max="18" width="3.140625" style="6" customWidth="1"/>
    <col min="19" max="19" width="5.28515625" style="6" bestFit="1" customWidth="1"/>
    <col min="20" max="20" width="3.140625" style="6" bestFit="1" customWidth="1"/>
    <col min="21" max="21" width="3.5703125" style="6" bestFit="1" customWidth="1"/>
    <col min="22" max="22" width="5.28515625" style="6" bestFit="1" customWidth="1"/>
    <col min="23" max="23" width="3.140625" style="6" bestFit="1" customWidth="1"/>
    <col min="24" max="24" width="5.28515625" style="6" bestFit="1" customWidth="1"/>
    <col min="25" max="25" width="3.140625" style="6" bestFit="1" customWidth="1"/>
    <col min="26" max="26" width="4.42578125" style="6" bestFit="1" customWidth="1"/>
    <col min="27" max="28" width="3.140625" style="6" bestFit="1" customWidth="1"/>
    <col min="29" max="31" width="9.140625" style="3"/>
  </cols>
  <sheetData>
    <row r="1" spans="1:39" ht="15" customHeight="1">
      <c r="X1" s="25"/>
      <c r="Y1" s="60" t="s">
        <v>1</v>
      </c>
      <c r="Z1" s="60"/>
      <c r="AA1" s="60"/>
      <c r="AB1" s="60"/>
    </row>
    <row r="2" spans="1:39">
      <c r="W2" s="61" t="s">
        <v>148</v>
      </c>
      <c r="X2" s="61"/>
      <c r="Y2" s="60"/>
      <c r="Z2" s="60"/>
      <c r="AA2" s="60"/>
      <c r="AB2" s="60"/>
    </row>
    <row r="3" spans="1:39">
      <c r="A3" s="61" t="s">
        <v>174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0"/>
      <c r="Z3" s="60"/>
      <c r="AA3" s="60"/>
      <c r="AB3" s="60"/>
    </row>
    <row r="4" spans="1:39" ht="110.25">
      <c r="B4" s="16" t="s">
        <v>0</v>
      </c>
      <c r="C4" s="13" t="s">
        <v>7</v>
      </c>
      <c r="D4" s="22" t="s">
        <v>66</v>
      </c>
      <c r="E4" s="22" t="s">
        <v>164</v>
      </c>
      <c r="F4" s="22" t="s">
        <v>114</v>
      </c>
      <c r="G4" s="22" t="s">
        <v>11</v>
      </c>
      <c r="H4" s="22" t="s">
        <v>24</v>
      </c>
      <c r="I4" s="22" t="s">
        <v>15</v>
      </c>
      <c r="J4" s="22" t="s">
        <v>16</v>
      </c>
      <c r="K4" s="22" t="s">
        <v>18</v>
      </c>
      <c r="L4" s="22" t="s">
        <v>17</v>
      </c>
      <c r="M4" s="47" t="s">
        <v>75</v>
      </c>
      <c r="N4" s="47" t="s">
        <v>157</v>
      </c>
      <c r="O4" s="22" t="s">
        <v>37</v>
      </c>
      <c r="P4" s="22" t="s">
        <v>53</v>
      </c>
      <c r="Q4" s="22" t="s">
        <v>19</v>
      </c>
      <c r="R4" s="22" t="s">
        <v>156</v>
      </c>
      <c r="S4" s="22" t="s">
        <v>21</v>
      </c>
      <c r="T4" s="22" t="s">
        <v>6</v>
      </c>
      <c r="U4" s="22" t="s">
        <v>67</v>
      </c>
      <c r="V4" s="22" t="s">
        <v>22</v>
      </c>
      <c r="W4" s="22" t="s">
        <v>32</v>
      </c>
      <c r="X4" s="23" t="s">
        <v>25</v>
      </c>
      <c r="Y4" s="23" t="s">
        <v>57</v>
      </c>
      <c r="Z4" s="22" t="s">
        <v>118</v>
      </c>
      <c r="AA4" s="22" t="s">
        <v>115</v>
      </c>
      <c r="AB4" s="22" t="s">
        <v>26</v>
      </c>
      <c r="AC4" s="6"/>
      <c r="AD4" s="6"/>
      <c r="AE4" s="37"/>
      <c r="AF4" s="3"/>
      <c r="AG4" s="3"/>
      <c r="AH4" s="3"/>
      <c r="AI4" s="3"/>
      <c r="AJ4" s="3"/>
      <c r="AK4" s="3"/>
      <c r="AL4" s="3"/>
      <c r="AM4" s="3"/>
    </row>
    <row r="5" spans="1:39" s="1" customFormat="1" ht="15" customHeight="1">
      <c r="A5" s="6"/>
      <c r="B5" s="58" t="s">
        <v>9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53"/>
      <c r="N5" s="53"/>
      <c r="O5" s="13"/>
      <c r="P5" s="13"/>
      <c r="Q5" s="13"/>
      <c r="R5" s="13"/>
      <c r="S5" s="13"/>
      <c r="T5" s="13"/>
      <c r="U5" s="13"/>
      <c r="V5" s="13"/>
      <c r="W5" s="13"/>
      <c r="X5" s="24"/>
      <c r="Y5" s="24"/>
      <c r="Z5" s="13"/>
      <c r="AA5" s="13"/>
      <c r="AB5" s="13"/>
      <c r="AC5" s="6"/>
      <c r="AD5" s="6"/>
      <c r="AE5" s="37"/>
      <c r="AF5" s="3"/>
      <c r="AG5" s="3"/>
      <c r="AH5" s="3"/>
      <c r="AI5" s="3"/>
      <c r="AJ5" s="3"/>
      <c r="AK5" s="3"/>
      <c r="AL5" s="3"/>
      <c r="AM5" s="3"/>
    </row>
    <row r="6" spans="1:39" s="1" customFormat="1" ht="15" customHeight="1">
      <c r="A6" s="6"/>
      <c r="B6" s="7" t="s">
        <v>100</v>
      </c>
      <c r="C6" s="8" t="s">
        <v>74</v>
      </c>
      <c r="D6" s="9">
        <v>25</v>
      </c>
      <c r="E6" s="9"/>
      <c r="F6" s="9"/>
      <c r="G6" s="9"/>
      <c r="H6" s="9">
        <v>10.6</v>
      </c>
      <c r="I6" s="9"/>
      <c r="J6" s="9"/>
      <c r="K6" s="9">
        <v>5</v>
      </c>
      <c r="L6" s="9"/>
      <c r="M6" s="49"/>
      <c r="N6" s="4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13"/>
      <c r="AC6" s="6"/>
      <c r="AD6" s="6"/>
      <c r="AE6" s="37"/>
      <c r="AF6" s="3"/>
      <c r="AG6" s="3"/>
      <c r="AH6" s="3"/>
      <c r="AI6" s="3"/>
      <c r="AJ6" s="3"/>
      <c r="AK6" s="3"/>
      <c r="AL6" s="3"/>
      <c r="AM6" s="3"/>
    </row>
    <row r="7" spans="1:39" s="1" customFormat="1" ht="15" customHeight="1">
      <c r="A7" s="6"/>
      <c r="B7" s="5" t="s">
        <v>152</v>
      </c>
      <c r="C7" s="8" t="s">
        <v>86</v>
      </c>
      <c r="D7" s="9"/>
      <c r="E7" s="9"/>
      <c r="F7" s="9"/>
      <c r="G7" s="9">
        <v>100</v>
      </c>
      <c r="H7" s="9"/>
      <c r="I7" s="9">
        <v>5</v>
      </c>
      <c r="J7" s="9">
        <v>0.3</v>
      </c>
      <c r="K7" s="9">
        <v>5</v>
      </c>
      <c r="L7" s="9"/>
      <c r="M7" s="49"/>
      <c r="N7" s="49"/>
      <c r="O7" s="9"/>
      <c r="P7" s="9"/>
      <c r="Q7" s="9"/>
      <c r="R7" s="9"/>
      <c r="S7" s="9"/>
      <c r="T7" s="9"/>
      <c r="U7" s="9"/>
      <c r="V7" s="9"/>
      <c r="W7" s="9"/>
      <c r="X7" s="9"/>
      <c r="Y7" s="9">
        <v>40</v>
      </c>
      <c r="Z7" s="9"/>
      <c r="AA7" s="9"/>
      <c r="AB7" s="13"/>
      <c r="AC7" s="6"/>
      <c r="AD7" s="6"/>
      <c r="AE7" s="37"/>
      <c r="AF7" s="3"/>
      <c r="AG7" s="3"/>
      <c r="AH7" s="3"/>
      <c r="AI7" s="3"/>
      <c r="AJ7" s="3"/>
      <c r="AK7" s="3"/>
      <c r="AL7" s="3"/>
      <c r="AM7" s="3"/>
    </row>
    <row r="8" spans="1:39" s="1" customFormat="1" ht="15" customHeight="1">
      <c r="A8" s="6"/>
      <c r="B8" s="5" t="s">
        <v>164</v>
      </c>
      <c r="C8" s="8" t="s">
        <v>29</v>
      </c>
      <c r="D8" s="9"/>
      <c r="E8" s="9">
        <v>2.16</v>
      </c>
      <c r="F8" s="9"/>
      <c r="G8" s="9">
        <v>90</v>
      </c>
      <c r="H8" s="9"/>
      <c r="I8" s="9">
        <v>9</v>
      </c>
      <c r="J8" s="9"/>
      <c r="K8" s="9"/>
      <c r="L8" s="9"/>
      <c r="M8" s="49"/>
      <c r="N8" s="4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13"/>
      <c r="AC8" s="6"/>
      <c r="AD8" s="6"/>
      <c r="AE8" s="37"/>
      <c r="AF8" s="3"/>
      <c r="AG8" s="3"/>
      <c r="AH8" s="3"/>
      <c r="AI8" s="3"/>
      <c r="AJ8" s="3"/>
      <c r="AK8" s="3"/>
      <c r="AL8" s="3"/>
      <c r="AM8" s="3"/>
    </row>
    <row r="9" spans="1:39" s="1" customFormat="1" ht="15" customHeight="1">
      <c r="A9" s="6"/>
      <c r="B9" s="57" t="s">
        <v>8</v>
      </c>
      <c r="C9" s="8"/>
      <c r="D9" s="9"/>
      <c r="E9" s="9"/>
      <c r="F9" s="9"/>
      <c r="G9" s="9"/>
      <c r="H9" s="9"/>
      <c r="I9" s="9"/>
      <c r="J9" s="9"/>
      <c r="K9" s="9"/>
      <c r="L9" s="9"/>
      <c r="M9" s="49"/>
      <c r="N9" s="4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6"/>
      <c r="AD9" s="6"/>
      <c r="AE9" s="37"/>
      <c r="AF9" s="3"/>
      <c r="AG9" s="3"/>
      <c r="AH9" s="3"/>
      <c r="AI9" s="3"/>
      <c r="AJ9" s="3"/>
      <c r="AK9" s="3"/>
      <c r="AL9" s="3"/>
      <c r="AM9" s="3"/>
    </row>
    <row r="10" spans="1:39" s="1" customFormat="1" ht="15" customHeight="1">
      <c r="A10" s="6"/>
      <c r="B10" s="7" t="s">
        <v>53</v>
      </c>
      <c r="C10" s="10" t="s">
        <v>28</v>
      </c>
      <c r="D10" s="9"/>
      <c r="E10" s="9"/>
      <c r="F10" s="9"/>
      <c r="G10" s="9"/>
      <c r="H10" s="9"/>
      <c r="I10" s="9"/>
      <c r="J10" s="9"/>
      <c r="K10" s="9"/>
      <c r="L10" s="9"/>
      <c r="M10" s="49"/>
      <c r="N10" s="49"/>
      <c r="O10" s="9"/>
      <c r="P10" s="9">
        <v>156</v>
      </c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6"/>
      <c r="AD10" s="6"/>
      <c r="AE10" s="37"/>
      <c r="AF10" s="3"/>
      <c r="AG10" s="3"/>
      <c r="AH10" s="3"/>
      <c r="AI10" s="3"/>
      <c r="AJ10" s="3"/>
      <c r="AK10" s="3"/>
      <c r="AL10" s="3"/>
      <c r="AM10" s="3"/>
    </row>
    <row r="11" spans="1:39" s="1" customFormat="1" ht="15" customHeight="1">
      <c r="A11" s="6"/>
      <c r="B11" s="56" t="s">
        <v>2</v>
      </c>
      <c r="C11" s="10"/>
      <c r="D11" s="9"/>
      <c r="E11" s="9"/>
      <c r="F11" s="9"/>
      <c r="G11" s="9"/>
      <c r="H11" s="9"/>
      <c r="I11" s="9"/>
      <c r="J11" s="9"/>
      <c r="K11" s="9"/>
      <c r="L11" s="9"/>
      <c r="M11" s="49"/>
      <c r="N11" s="4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6"/>
      <c r="AD11" s="6"/>
      <c r="AE11" s="37"/>
      <c r="AF11" s="3"/>
      <c r="AG11" s="3"/>
      <c r="AH11" s="3"/>
      <c r="AI11" s="3"/>
      <c r="AJ11" s="3"/>
      <c r="AK11" s="3"/>
      <c r="AL11" s="3"/>
      <c r="AM11" s="3"/>
    </row>
    <row r="12" spans="1:39" s="1" customFormat="1" ht="15" customHeight="1">
      <c r="A12" s="6"/>
      <c r="B12" s="7" t="s">
        <v>113</v>
      </c>
      <c r="C12" s="10" t="s">
        <v>48</v>
      </c>
      <c r="D12" s="9"/>
      <c r="E12" s="9"/>
      <c r="F12" s="9">
        <v>66</v>
      </c>
      <c r="G12" s="9"/>
      <c r="H12" s="9"/>
      <c r="I12" s="9">
        <v>3</v>
      </c>
      <c r="J12" s="9">
        <v>0.15</v>
      </c>
      <c r="K12" s="9"/>
      <c r="L12" s="9">
        <v>3.6</v>
      </c>
      <c r="M12" s="49"/>
      <c r="N12" s="49"/>
      <c r="O12" s="9"/>
      <c r="P12" s="9"/>
      <c r="Q12" s="9"/>
      <c r="R12" s="9"/>
      <c r="S12" s="9">
        <v>7.2</v>
      </c>
      <c r="T12" s="9"/>
      <c r="U12" s="9"/>
      <c r="V12" s="9"/>
      <c r="W12" s="9"/>
      <c r="X12" s="9"/>
      <c r="Y12" s="9"/>
      <c r="Z12" s="9"/>
      <c r="AA12" s="9"/>
      <c r="AB12" s="9"/>
      <c r="AC12" s="6"/>
      <c r="AD12" s="6"/>
      <c r="AE12" s="37"/>
      <c r="AF12" s="3"/>
      <c r="AG12" s="3"/>
      <c r="AH12" s="3"/>
      <c r="AI12" s="3"/>
      <c r="AJ12" s="3"/>
      <c r="AK12" s="3"/>
      <c r="AL12" s="3"/>
      <c r="AM12" s="3"/>
    </row>
    <row r="13" spans="1:39" s="1" customFormat="1" ht="15" customHeight="1">
      <c r="A13" s="6"/>
      <c r="B13" s="7" t="s">
        <v>153</v>
      </c>
      <c r="C13" s="8" t="s">
        <v>33</v>
      </c>
      <c r="D13" s="9"/>
      <c r="E13" s="9"/>
      <c r="F13" s="9"/>
      <c r="G13" s="9"/>
      <c r="H13" s="9"/>
      <c r="I13" s="9"/>
      <c r="J13" s="9">
        <v>0.4</v>
      </c>
      <c r="K13" s="9"/>
      <c r="L13" s="9">
        <v>4</v>
      </c>
      <c r="M13" s="49"/>
      <c r="N13" s="49"/>
      <c r="O13" s="9"/>
      <c r="P13" s="9"/>
      <c r="Q13" s="9">
        <v>80</v>
      </c>
      <c r="R13" s="9">
        <v>20</v>
      </c>
      <c r="S13" s="9">
        <v>10</v>
      </c>
      <c r="T13" s="9"/>
      <c r="U13" s="9"/>
      <c r="V13" s="9">
        <v>4.8</v>
      </c>
      <c r="W13" s="9"/>
      <c r="X13" s="9"/>
      <c r="Y13" s="9"/>
      <c r="Z13" s="9"/>
      <c r="AA13" s="9">
        <v>4</v>
      </c>
      <c r="AB13" s="9">
        <v>20</v>
      </c>
      <c r="AC13" s="6"/>
      <c r="AD13" s="6"/>
      <c r="AE13" s="37"/>
      <c r="AF13" s="3"/>
      <c r="AG13" s="3"/>
      <c r="AH13" s="3"/>
      <c r="AI13" s="3"/>
      <c r="AJ13" s="3"/>
      <c r="AK13" s="3"/>
      <c r="AL13" s="3"/>
      <c r="AM13" s="3"/>
    </row>
    <row r="14" spans="1:39" s="1" customFormat="1" ht="15" customHeight="1">
      <c r="A14" s="6"/>
      <c r="B14" s="5" t="s">
        <v>116</v>
      </c>
      <c r="C14" s="8" t="s">
        <v>117</v>
      </c>
      <c r="D14" s="9"/>
      <c r="E14" s="9"/>
      <c r="F14" s="9"/>
      <c r="G14" s="9"/>
      <c r="H14" s="9"/>
      <c r="I14" s="9"/>
      <c r="J14" s="9">
        <v>0.95</v>
      </c>
      <c r="K14" s="9"/>
      <c r="L14" s="9">
        <v>8.41</v>
      </c>
      <c r="M14" s="49">
        <v>85.8</v>
      </c>
      <c r="N14" s="49">
        <v>172.86</v>
      </c>
      <c r="O14" s="9"/>
      <c r="P14" s="9"/>
      <c r="Q14" s="9"/>
      <c r="R14" s="9"/>
      <c r="S14" s="9">
        <v>18.920000000000002</v>
      </c>
      <c r="T14" s="9"/>
      <c r="U14" s="9"/>
      <c r="V14" s="9">
        <v>23.12</v>
      </c>
      <c r="W14" s="9"/>
      <c r="X14" s="9"/>
      <c r="Y14" s="9"/>
      <c r="Z14" s="9">
        <v>47.3</v>
      </c>
      <c r="AA14" s="9"/>
      <c r="AB14" s="9"/>
      <c r="AC14" s="6"/>
      <c r="AD14" s="6"/>
      <c r="AE14" s="37"/>
      <c r="AF14" s="3"/>
      <c r="AG14" s="3"/>
      <c r="AH14" s="3"/>
      <c r="AI14" s="3"/>
      <c r="AJ14" s="3"/>
      <c r="AK14" s="3"/>
      <c r="AL14" s="3"/>
      <c r="AM14" s="3"/>
    </row>
    <row r="15" spans="1:39" s="1" customFormat="1" ht="15" customHeight="1">
      <c r="A15" s="6"/>
      <c r="B15" s="11" t="s">
        <v>5</v>
      </c>
      <c r="C15" s="10" t="s">
        <v>29</v>
      </c>
      <c r="D15" s="9"/>
      <c r="E15" s="9"/>
      <c r="F15" s="9"/>
      <c r="G15" s="9"/>
      <c r="H15" s="9"/>
      <c r="I15" s="9">
        <v>9</v>
      </c>
      <c r="J15" s="9"/>
      <c r="K15" s="9"/>
      <c r="L15" s="9"/>
      <c r="M15" s="49"/>
      <c r="N15" s="49"/>
      <c r="O15" s="9"/>
      <c r="P15" s="9"/>
      <c r="Q15" s="9"/>
      <c r="R15" s="9"/>
      <c r="S15" s="9"/>
      <c r="T15" s="9"/>
      <c r="U15" s="9"/>
      <c r="V15" s="9"/>
      <c r="W15" s="9">
        <v>18</v>
      </c>
      <c r="X15" s="9"/>
      <c r="Y15" s="9"/>
      <c r="Z15" s="9"/>
      <c r="AA15" s="9"/>
      <c r="AB15" s="9"/>
      <c r="AC15" s="6"/>
      <c r="AD15" s="6"/>
      <c r="AE15" s="37"/>
      <c r="AF15" s="3"/>
      <c r="AG15" s="3"/>
      <c r="AH15" s="3"/>
      <c r="AI15" s="3"/>
      <c r="AJ15" s="3"/>
      <c r="AK15" s="3"/>
      <c r="AL15" s="3"/>
      <c r="AM15" s="3"/>
    </row>
    <row r="16" spans="1:39" s="1" customFormat="1" ht="15" customHeight="1">
      <c r="A16" s="6"/>
      <c r="B16" s="11" t="s">
        <v>66</v>
      </c>
      <c r="C16" s="10" t="s">
        <v>58</v>
      </c>
      <c r="D16" s="9">
        <v>50</v>
      </c>
      <c r="E16" s="9"/>
      <c r="F16" s="9"/>
      <c r="G16" s="9"/>
      <c r="H16" s="9"/>
      <c r="I16" s="9"/>
      <c r="J16" s="9"/>
      <c r="K16" s="9"/>
      <c r="L16" s="9"/>
      <c r="M16" s="49"/>
      <c r="N16" s="4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6"/>
      <c r="AD16" s="6"/>
      <c r="AE16" s="37"/>
      <c r="AF16" s="3"/>
      <c r="AG16" s="3"/>
      <c r="AH16" s="3"/>
      <c r="AI16" s="3"/>
      <c r="AJ16" s="3"/>
      <c r="AK16" s="3"/>
      <c r="AL16" s="3"/>
      <c r="AM16" s="3"/>
    </row>
    <row r="17" spans="1:39" s="1" customFormat="1" ht="15" customHeight="1">
      <c r="A17" s="6"/>
      <c r="B17" s="59" t="s">
        <v>151</v>
      </c>
      <c r="C17" s="10"/>
      <c r="D17" s="9"/>
      <c r="E17" s="9"/>
      <c r="F17" s="9"/>
      <c r="G17" s="9"/>
      <c r="H17" s="9"/>
      <c r="I17" s="9"/>
      <c r="J17" s="9"/>
      <c r="K17" s="9"/>
      <c r="L17" s="9"/>
      <c r="M17" s="49"/>
      <c r="N17" s="4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6"/>
      <c r="AD17" s="6"/>
      <c r="AE17" s="37"/>
      <c r="AF17" s="3"/>
      <c r="AG17" s="3"/>
      <c r="AH17" s="3"/>
      <c r="AI17" s="3"/>
      <c r="AJ17" s="3"/>
      <c r="AK17" s="3"/>
      <c r="AL17" s="3"/>
      <c r="AM17" s="3"/>
    </row>
    <row r="18" spans="1:39" s="1" customFormat="1" ht="15" customHeight="1">
      <c r="A18" s="6"/>
      <c r="B18" s="19" t="s">
        <v>56</v>
      </c>
      <c r="C18" s="10" t="s">
        <v>61</v>
      </c>
      <c r="D18" s="9"/>
      <c r="E18" s="9"/>
      <c r="F18" s="9"/>
      <c r="G18" s="9">
        <v>40</v>
      </c>
      <c r="H18" s="9"/>
      <c r="I18" s="9"/>
      <c r="J18" s="9">
        <v>0.5</v>
      </c>
      <c r="K18" s="9">
        <v>5</v>
      </c>
      <c r="L18" s="9">
        <v>1.67</v>
      </c>
      <c r="M18" s="49"/>
      <c r="N18" s="49"/>
      <c r="O18" s="9"/>
      <c r="P18" s="9"/>
      <c r="Q18" s="9"/>
      <c r="R18" s="9"/>
      <c r="S18" s="9"/>
      <c r="T18" s="9"/>
      <c r="U18" s="9"/>
      <c r="V18" s="9"/>
      <c r="W18" s="9"/>
      <c r="X18" s="9">
        <v>76.67</v>
      </c>
      <c r="Y18" s="9"/>
      <c r="Z18" s="9"/>
      <c r="AA18" s="9"/>
      <c r="AB18" s="9"/>
      <c r="AC18" s="6"/>
      <c r="AD18" s="6"/>
      <c r="AE18" s="37"/>
      <c r="AF18" s="3"/>
      <c r="AG18" s="3"/>
      <c r="AH18" s="3"/>
      <c r="AI18" s="3"/>
      <c r="AJ18" s="3"/>
      <c r="AK18" s="3"/>
      <c r="AL18" s="3"/>
      <c r="AM18" s="3"/>
    </row>
    <row r="19" spans="1:39" s="1" customFormat="1" ht="15" customHeight="1">
      <c r="A19" s="6"/>
      <c r="B19" s="19" t="s">
        <v>12</v>
      </c>
      <c r="C19" s="10" t="s">
        <v>72</v>
      </c>
      <c r="D19" s="9"/>
      <c r="E19" s="9"/>
      <c r="F19" s="9"/>
      <c r="G19" s="9"/>
      <c r="H19" s="9"/>
      <c r="I19" s="9">
        <v>10</v>
      </c>
      <c r="J19" s="9"/>
      <c r="K19" s="9"/>
      <c r="L19" s="9"/>
      <c r="M19" s="49"/>
      <c r="N19" s="49"/>
      <c r="O19" s="9">
        <v>0.6</v>
      </c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6"/>
      <c r="AD19" s="6"/>
      <c r="AE19" s="37"/>
      <c r="AF19" s="3"/>
      <c r="AG19" s="3"/>
      <c r="AH19" s="3"/>
      <c r="AI19" s="3"/>
      <c r="AJ19" s="3"/>
      <c r="AK19" s="3"/>
      <c r="AL19" s="3"/>
      <c r="AM19" s="3"/>
    </row>
    <row r="20" spans="1:39" s="1" customFormat="1" ht="15" customHeight="1">
      <c r="A20" s="6"/>
      <c r="B20" s="19" t="s">
        <v>6</v>
      </c>
      <c r="C20" s="10" t="s">
        <v>96</v>
      </c>
      <c r="D20" s="9"/>
      <c r="E20" s="9"/>
      <c r="F20" s="9"/>
      <c r="G20" s="9"/>
      <c r="H20" s="9"/>
      <c r="I20" s="9"/>
      <c r="J20" s="9"/>
      <c r="K20" s="9"/>
      <c r="L20" s="9"/>
      <c r="M20" s="49"/>
      <c r="N20" s="49"/>
      <c r="O20" s="9"/>
      <c r="P20" s="9"/>
      <c r="Q20" s="9"/>
      <c r="R20" s="9"/>
      <c r="S20" s="9"/>
      <c r="T20" s="9">
        <v>20</v>
      </c>
      <c r="U20" s="9"/>
      <c r="V20" s="9"/>
      <c r="W20" s="9"/>
      <c r="X20" s="9"/>
      <c r="Y20" s="9"/>
      <c r="Z20" s="9"/>
      <c r="AA20" s="9"/>
      <c r="AB20" s="9"/>
      <c r="AC20" s="6"/>
      <c r="AD20" s="6"/>
      <c r="AE20" s="37"/>
      <c r="AF20" s="3"/>
      <c r="AG20" s="3"/>
      <c r="AH20" s="3"/>
      <c r="AI20" s="3"/>
      <c r="AJ20" s="3"/>
      <c r="AK20" s="3"/>
      <c r="AL20" s="3"/>
      <c r="AM20" s="3"/>
    </row>
    <row r="21" spans="1:39" s="1" customFormat="1" ht="15" customHeight="1">
      <c r="A21" s="6"/>
      <c r="B21" s="19" t="s">
        <v>137</v>
      </c>
      <c r="C21" s="10" t="s">
        <v>47</v>
      </c>
      <c r="D21" s="9"/>
      <c r="E21" s="9"/>
      <c r="F21" s="9"/>
      <c r="G21" s="9"/>
      <c r="H21" s="9"/>
      <c r="I21" s="9"/>
      <c r="J21" s="9"/>
      <c r="K21" s="9"/>
      <c r="L21" s="9"/>
      <c r="M21" s="49"/>
      <c r="N21" s="49"/>
      <c r="O21" s="9"/>
      <c r="P21" s="9"/>
      <c r="Q21" s="9"/>
      <c r="R21" s="9"/>
      <c r="S21" s="9"/>
      <c r="T21" s="9"/>
      <c r="U21" s="9">
        <v>100</v>
      </c>
      <c r="V21" s="9"/>
      <c r="W21" s="9"/>
      <c r="X21" s="9"/>
      <c r="Y21" s="9"/>
      <c r="Z21" s="9"/>
      <c r="AA21" s="9"/>
      <c r="AB21" s="9"/>
      <c r="AC21" s="6"/>
      <c r="AD21" s="6"/>
      <c r="AE21" s="37"/>
      <c r="AF21" s="3"/>
      <c r="AG21" s="3"/>
      <c r="AH21" s="3"/>
      <c r="AI21" s="3"/>
      <c r="AJ21" s="3"/>
      <c r="AK21" s="3"/>
      <c r="AL21" s="3"/>
      <c r="AM21" s="3"/>
    </row>
    <row r="22" spans="1:39" s="1" customFormat="1" ht="15" customHeight="1">
      <c r="A22" s="6"/>
      <c r="B22" s="5" t="s">
        <v>66</v>
      </c>
      <c r="C22" s="10" t="s">
        <v>112</v>
      </c>
      <c r="D22" s="9">
        <v>40</v>
      </c>
      <c r="E22" s="9"/>
      <c r="F22" s="9"/>
      <c r="G22" s="9"/>
      <c r="H22" s="9"/>
      <c r="I22" s="9"/>
      <c r="J22" s="9"/>
      <c r="K22" s="9"/>
      <c r="L22" s="9"/>
      <c r="M22" s="49"/>
      <c r="N22" s="4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6"/>
      <c r="AD22" s="6"/>
      <c r="AE22" s="37"/>
      <c r="AF22" s="3"/>
      <c r="AG22" s="3"/>
      <c r="AH22" s="3"/>
      <c r="AI22" s="3"/>
      <c r="AJ22" s="3"/>
      <c r="AK22" s="3"/>
      <c r="AL22" s="3"/>
      <c r="AM22" s="3"/>
    </row>
    <row r="23" spans="1:39" s="1" customFormat="1" ht="32.25" customHeight="1">
      <c r="A23" s="6"/>
      <c r="B23" s="12" t="s">
        <v>34</v>
      </c>
      <c r="C23" s="9" t="s">
        <v>40</v>
      </c>
      <c r="D23" s="2">
        <f t="shared" ref="D23:AB23" si="0">SUM(D6:D22)</f>
        <v>115</v>
      </c>
      <c r="E23" s="2">
        <f t="shared" si="0"/>
        <v>2.16</v>
      </c>
      <c r="F23" s="2">
        <f t="shared" si="0"/>
        <v>66</v>
      </c>
      <c r="G23" s="2">
        <f t="shared" si="0"/>
        <v>230</v>
      </c>
      <c r="H23" s="2">
        <f t="shared" si="0"/>
        <v>10.6</v>
      </c>
      <c r="I23" s="2">
        <f t="shared" si="0"/>
        <v>36</v>
      </c>
      <c r="J23" s="2">
        <f t="shared" si="0"/>
        <v>2.2999999999999998</v>
      </c>
      <c r="K23" s="2">
        <f t="shared" si="0"/>
        <v>15</v>
      </c>
      <c r="L23" s="2">
        <f t="shared" si="0"/>
        <v>17.68</v>
      </c>
      <c r="M23" s="51">
        <f t="shared" si="0"/>
        <v>85.8</v>
      </c>
      <c r="N23" s="51">
        <f t="shared" si="0"/>
        <v>172.86</v>
      </c>
      <c r="O23" s="2">
        <f t="shared" si="0"/>
        <v>0.6</v>
      </c>
      <c r="P23" s="2">
        <f t="shared" si="0"/>
        <v>156</v>
      </c>
      <c r="Q23" s="2">
        <f t="shared" si="0"/>
        <v>80</v>
      </c>
      <c r="R23" s="2">
        <f t="shared" si="0"/>
        <v>20</v>
      </c>
      <c r="S23" s="2">
        <f t="shared" si="0"/>
        <v>36.120000000000005</v>
      </c>
      <c r="T23" s="2">
        <f t="shared" si="0"/>
        <v>20</v>
      </c>
      <c r="U23" s="2">
        <f t="shared" si="0"/>
        <v>100</v>
      </c>
      <c r="V23" s="2">
        <f t="shared" si="0"/>
        <v>27.92</v>
      </c>
      <c r="W23" s="2">
        <f t="shared" si="0"/>
        <v>18</v>
      </c>
      <c r="X23" s="2">
        <f t="shared" si="0"/>
        <v>76.67</v>
      </c>
      <c r="Y23" s="2">
        <f t="shared" si="0"/>
        <v>40</v>
      </c>
      <c r="Z23" s="2">
        <f t="shared" si="0"/>
        <v>47.3</v>
      </c>
      <c r="AA23" s="2">
        <f t="shared" si="0"/>
        <v>4</v>
      </c>
      <c r="AB23" s="2">
        <f t="shared" si="0"/>
        <v>20</v>
      </c>
      <c r="AC23" s="39"/>
      <c r="AD23" s="6"/>
      <c r="AE23" s="37"/>
      <c r="AF23" s="3"/>
      <c r="AG23" s="3"/>
      <c r="AH23" s="3"/>
      <c r="AI23" s="3"/>
      <c r="AJ23" s="3"/>
      <c r="AK23" s="3"/>
      <c r="AL23" s="3"/>
      <c r="AM23" s="3"/>
    </row>
    <row r="24" spans="1:39" s="1" customFormat="1" ht="15" customHeight="1">
      <c r="A24" s="6"/>
      <c r="B24" s="12" t="s">
        <v>35</v>
      </c>
      <c r="C24" s="44">
        <v>7</v>
      </c>
      <c r="D24" s="9"/>
      <c r="E24" s="9"/>
      <c r="F24" s="9"/>
      <c r="G24" s="9"/>
      <c r="H24" s="9"/>
      <c r="I24" s="9"/>
      <c r="J24" s="9"/>
      <c r="K24" s="9"/>
      <c r="L24" s="9"/>
      <c r="M24" s="49"/>
      <c r="N24" s="4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6"/>
      <c r="AD24" s="6"/>
      <c r="AE24" s="37"/>
      <c r="AF24" s="3"/>
      <c r="AG24" s="3"/>
      <c r="AH24" s="3"/>
      <c r="AI24" s="3"/>
      <c r="AJ24" s="3"/>
      <c r="AK24" s="3"/>
      <c r="AL24" s="3"/>
      <c r="AM24" s="3"/>
    </row>
    <row r="25" spans="1:39" s="1" customFormat="1" ht="41.25" customHeight="1">
      <c r="A25" s="6"/>
      <c r="B25" s="12" t="s">
        <v>36</v>
      </c>
      <c r="C25" s="9" t="s">
        <v>42</v>
      </c>
      <c r="D25" s="26">
        <f>D23*C24/1000</f>
        <v>0.80500000000000005</v>
      </c>
      <c r="E25" s="26">
        <f>E23*C24/1000</f>
        <v>1.5120000000000001E-2</v>
      </c>
      <c r="F25" s="26">
        <f>F23*C24/1000</f>
        <v>0.46200000000000002</v>
      </c>
      <c r="G25" s="26">
        <f>G23*C24/1000</f>
        <v>1.61</v>
      </c>
      <c r="H25" s="26">
        <f>H23*C24/1000</f>
        <v>7.4200000000000002E-2</v>
      </c>
      <c r="I25" s="26">
        <f>I23*C24/1000</f>
        <v>0.252</v>
      </c>
      <c r="J25" s="26">
        <f>J23*C24/1000</f>
        <v>1.6099999999999996E-2</v>
      </c>
      <c r="K25" s="26">
        <f>K23*C24/1000</f>
        <v>0.105</v>
      </c>
      <c r="L25" s="26">
        <f>L23*C24/1000</f>
        <v>0.12376</v>
      </c>
      <c r="M25" s="52">
        <f>M23*C24/1000</f>
        <v>0.60060000000000002</v>
      </c>
      <c r="N25" s="52">
        <f>N23*C24/1000</f>
        <v>1.2100199999999999</v>
      </c>
      <c r="O25" s="26">
        <f>O23*C24/1000</f>
        <v>4.2000000000000006E-3</v>
      </c>
      <c r="P25" s="26">
        <f>P23*C24/1000</f>
        <v>1.0920000000000001</v>
      </c>
      <c r="Q25" s="26">
        <f>Q23*C24/1000</f>
        <v>0.56000000000000005</v>
      </c>
      <c r="R25" s="26">
        <f>R23*C24/1000</f>
        <v>0.14000000000000001</v>
      </c>
      <c r="S25" s="26">
        <f>S23*C24/1000</f>
        <v>0.25284000000000001</v>
      </c>
      <c r="T25" s="26">
        <f>T23*C24/1000</f>
        <v>0.14000000000000001</v>
      </c>
      <c r="U25" s="26">
        <f>U23*C24/1000</f>
        <v>0.7</v>
      </c>
      <c r="V25" s="26">
        <f>V23*C24/1000</f>
        <v>0.19544</v>
      </c>
      <c r="W25" s="26">
        <f>W23*C24/1000</f>
        <v>0.126</v>
      </c>
      <c r="X25" s="26">
        <f>X23*C24/1000</f>
        <v>0.53669</v>
      </c>
      <c r="Y25" s="26">
        <f>Y23*C24/1000</f>
        <v>0.28000000000000003</v>
      </c>
      <c r="Z25" s="26">
        <f>Z23*C24/1000</f>
        <v>0.33109999999999995</v>
      </c>
      <c r="AA25" s="26">
        <f>AA23*C24/1000</f>
        <v>2.8000000000000001E-2</v>
      </c>
      <c r="AB25" s="26">
        <f>AB23*C24/1000</f>
        <v>0.14000000000000001</v>
      </c>
      <c r="AC25" s="42"/>
      <c r="AD25" s="3"/>
      <c r="AE25" s="3"/>
      <c r="AF25" s="3"/>
    </row>
    <row r="26" spans="1:39" s="1" customFormat="1" ht="16.5" customHeight="1">
      <c r="A26" s="6"/>
      <c r="B26" s="14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37"/>
      <c r="AF26" s="3"/>
      <c r="AG26" s="3"/>
      <c r="AH26" s="3"/>
      <c r="AI26" s="3"/>
      <c r="AJ26" s="3"/>
      <c r="AK26" s="3"/>
      <c r="AL26" s="3"/>
      <c r="AM26" s="3"/>
    </row>
    <row r="27" spans="1:39" s="1" customFormat="1" ht="12">
      <c r="A27" s="6"/>
      <c r="B27" s="61" t="s">
        <v>54</v>
      </c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"/>
      <c r="O27" s="6"/>
      <c r="P27" s="6"/>
      <c r="Q27" s="6"/>
      <c r="R27" s="6"/>
      <c r="S27" s="61"/>
      <c r="T27" s="61"/>
      <c r="U27" s="61"/>
      <c r="V27" s="61"/>
      <c r="W27" s="61"/>
      <c r="X27" s="6"/>
      <c r="Y27" s="6"/>
      <c r="Z27" s="3"/>
      <c r="AA27" s="3"/>
      <c r="AB27" s="3"/>
    </row>
    <row r="28" spans="1:39" s="1" customFormat="1" ht="12">
      <c r="A28" s="6"/>
      <c r="B28" s="14"/>
      <c r="C28" s="6"/>
      <c r="D28" s="6"/>
      <c r="E28" s="6"/>
      <c r="F28" s="6"/>
      <c r="G28" s="6"/>
      <c r="H28" s="6"/>
      <c r="I28" s="6"/>
      <c r="J28" s="6"/>
      <c r="K28" s="61"/>
      <c r="L28" s="61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3"/>
      <c r="AA28" s="3"/>
      <c r="AB28" s="3"/>
    </row>
  </sheetData>
  <mergeCells count="6">
    <mergeCell ref="Y1:AB3"/>
    <mergeCell ref="K28:L28"/>
    <mergeCell ref="B27:M27"/>
    <mergeCell ref="S27:W27"/>
    <mergeCell ref="A3:X3"/>
    <mergeCell ref="W2:X2"/>
  </mergeCells>
  <pageMargins left="0.11811023622047245" right="0.11811023622047245" top="0.19685039370078741" bottom="0.15748031496062992" header="0" footer="0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G30"/>
  <sheetViews>
    <sheetView topLeftCell="A4" zoomScaleNormal="100" workbookViewId="0">
      <selection activeCell="E25" sqref="E25"/>
    </sheetView>
  </sheetViews>
  <sheetFormatPr defaultRowHeight="15"/>
  <cols>
    <col min="1" max="1" width="2.7109375" style="6" customWidth="1"/>
    <col min="2" max="2" width="29.140625" style="14" bestFit="1" customWidth="1"/>
    <col min="3" max="3" width="7" style="35" bestFit="1" customWidth="1"/>
    <col min="4" max="5" width="3.140625" style="6" bestFit="1" customWidth="1"/>
    <col min="6" max="6" width="4.42578125" style="6" bestFit="1" customWidth="1"/>
    <col min="7" max="7" width="3.140625" style="6" bestFit="1" customWidth="1"/>
    <col min="8" max="8" width="3.5703125" style="6" bestFit="1" customWidth="1"/>
    <col min="9" max="9" width="4.42578125" style="6" bestFit="1" customWidth="1"/>
    <col min="10" max="11" width="3.5703125" style="6" bestFit="1" customWidth="1"/>
    <col min="12" max="13" width="3.140625" style="6" bestFit="1" customWidth="1"/>
    <col min="14" max="14" width="3.5703125" style="6" bestFit="1" customWidth="1"/>
    <col min="15" max="16" width="3.140625" style="6" bestFit="1" customWidth="1"/>
    <col min="17" max="17" width="3.5703125" style="6" bestFit="1" customWidth="1"/>
    <col min="18" max="19" width="3.5703125" style="6" customWidth="1"/>
    <col min="20" max="21" width="3.140625" style="6" bestFit="1" customWidth="1"/>
    <col min="22" max="22" width="4.42578125" style="6" bestFit="1" customWidth="1"/>
    <col min="23" max="23" width="3.5703125" style="6" bestFit="1" customWidth="1"/>
    <col min="24" max="24" width="3.140625" style="6" bestFit="1" customWidth="1"/>
    <col min="25" max="25" width="4.42578125" style="6" bestFit="1" customWidth="1"/>
    <col min="26" max="28" width="9.140625" style="3"/>
  </cols>
  <sheetData>
    <row r="1" spans="1:33" ht="15" customHeight="1">
      <c r="Q1" s="61"/>
      <c r="R1" s="61"/>
      <c r="S1" s="61"/>
      <c r="T1" s="61"/>
      <c r="U1" s="60" t="s">
        <v>1</v>
      </c>
      <c r="V1" s="60"/>
      <c r="W1" s="60"/>
      <c r="X1" s="60"/>
      <c r="Y1" s="60"/>
      <c r="Z1" s="27"/>
      <c r="AA1" s="27"/>
      <c r="AB1" s="27"/>
      <c r="AC1" s="27"/>
      <c r="AD1" s="27"/>
      <c r="AE1" s="27"/>
      <c r="AF1" s="27"/>
      <c r="AG1" s="27"/>
    </row>
    <row r="2" spans="1:33">
      <c r="Q2" s="61" t="s">
        <v>148</v>
      </c>
      <c r="R2" s="61"/>
      <c r="S2" s="61"/>
      <c r="T2" s="61"/>
      <c r="U2" s="60"/>
      <c r="V2" s="60"/>
      <c r="W2" s="60"/>
      <c r="X2" s="60"/>
      <c r="Y2" s="60"/>
      <c r="Z2" s="27"/>
      <c r="AA2" s="27"/>
      <c r="AB2" s="27"/>
      <c r="AC2" s="27"/>
      <c r="AD2" s="27"/>
      <c r="AE2" s="27"/>
      <c r="AF2" s="27"/>
      <c r="AG2" s="27"/>
    </row>
    <row r="3" spans="1:33">
      <c r="A3" s="61" t="s">
        <v>175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0"/>
      <c r="V3" s="60"/>
      <c r="W3" s="60"/>
      <c r="X3" s="60"/>
      <c r="Y3" s="60"/>
      <c r="Z3" s="27"/>
      <c r="AA3" s="27"/>
      <c r="AB3" s="27"/>
      <c r="AC3" s="27"/>
      <c r="AD3" s="27"/>
      <c r="AE3" s="27"/>
      <c r="AF3" s="27"/>
      <c r="AG3" s="27"/>
    </row>
    <row r="4" spans="1:33" ht="12" customHeight="1"/>
    <row r="5" spans="1:33" ht="94.5">
      <c r="B5" s="16" t="s">
        <v>0</v>
      </c>
      <c r="C5" s="36" t="s">
        <v>7</v>
      </c>
      <c r="D5" s="22" t="s">
        <v>66</v>
      </c>
      <c r="E5" s="22" t="s">
        <v>55</v>
      </c>
      <c r="F5" s="22" t="s">
        <v>11</v>
      </c>
      <c r="G5" s="22" t="s">
        <v>15</v>
      </c>
      <c r="H5" s="22" t="s">
        <v>16</v>
      </c>
      <c r="I5" s="22" t="s">
        <v>18</v>
      </c>
      <c r="J5" s="22" t="s">
        <v>17</v>
      </c>
      <c r="K5" s="22" t="s">
        <v>27</v>
      </c>
      <c r="L5" s="22" t="s">
        <v>80</v>
      </c>
      <c r="M5" s="22" t="s">
        <v>64</v>
      </c>
      <c r="N5" s="22" t="s">
        <v>19</v>
      </c>
      <c r="O5" s="22" t="s">
        <v>20</v>
      </c>
      <c r="P5" s="22" t="s">
        <v>21</v>
      </c>
      <c r="Q5" s="22" t="s">
        <v>22</v>
      </c>
      <c r="R5" s="22" t="s">
        <v>70</v>
      </c>
      <c r="S5" s="22" t="s">
        <v>67</v>
      </c>
      <c r="T5" s="22" t="s">
        <v>32</v>
      </c>
      <c r="U5" s="23" t="s">
        <v>139</v>
      </c>
      <c r="V5" s="23" t="s">
        <v>118</v>
      </c>
      <c r="W5" s="23" t="s">
        <v>156</v>
      </c>
      <c r="X5" s="22" t="s">
        <v>62</v>
      </c>
      <c r="Y5" s="22" t="s">
        <v>50</v>
      </c>
    </row>
    <row r="6" spans="1:33" s="1" customFormat="1" ht="15" customHeight="1">
      <c r="A6" s="6"/>
      <c r="B6" s="58" t="s">
        <v>9</v>
      </c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6"/>
      <c r="Q6" s="16"/>
      <c r="R6" s="16"/>
      <c r="S6" s="16"/>
      <c r="T6" s="16"/>
      <c r="U6" s="16"/>
      <c r="V6" s="16"/>
      <c r="W6" s="16"/>
      <c r="X6" s="16"/>
      <c r="Y6" s="9"/>
      <c r="Z6" s="3"/>
      <c r="AA6" s="3"/>
      <c r="AB6" s="3"/>
    </row>
    <row r="7" spans="1:33" s="1" customFormat="1" ht="15" customHeight="1">
      <c r="A7" s="6"/>
      <c r="B7" s="7" t="s">
        <v>81</v>
      </c>
      <c r="C7" s="8" t="s">
        <v>82</v>
      </c>
      <c r="D7" s="9">
        <v>40</v>
      </c>
      <c r="E7" s="9"/>
      <c r="F7" s="9"/>
      <c r="G7" s="9"/>
      <c r="H7" s="9"/>
      <c r="I7" s="9">
        <v>5</v>
      </c>
      <c r="J7" s="9"/>
      <c r="K7" s="9"/>
      <c r="L7" s="9"/>
      <c r="M7" s="9"/>
      <c r="N7" s="9"/>
      <c r="O7" s="9"/>
      <c r="P7" s="16"/>
      <c r="Q7" s="16"/>
      <c r="R7" s="16"/>
      <c r="S7" s="16"/>
      <c r="T7" s="16"/>
      <c r="U7" s="16"/>
      <c r="V7" s="16"/>
      <c r="W7" s="16"/>
      <c r="X7" s="16"/>
      <c r="Y7" s="9"/>
      <c r="Z7" s="3"/>
      <c r="AA7" s="3"/>
      <c r="AB7" s="3"/>
    </row>
    <row r="8" spans="1:33" s="1" customFormat="1" ht="15" customHeight="1">
      <c r="A8" s="6"/>
      <c r="B8" s="5" t="s">
        <v>154</v>
      </c>
      <c r="C8" s="8" t="s">
        <v>86</v>
      </c>
      <c r="D8" s="9"/>
      <c r="E8" s="9"/>
      <c r="F8" s="9">
        <v>118</v>
      </c>
      <c r="G8" s="9">
        <v>5</v>
      </c>
      <c r="H8" s="9">
        <v>0.3</v>
      </c>
      <c r="I8" s="9">
        <v>5</v>
      </c>
      <c r="J8" s="9"/>
      <c r="K8" s="9"/>
      <c r="L8" s="9"/>
      <c r="M8" s="9"/>
      <c r="N8" s="9"/>
      <c r="O8" s="9"/>
      <c r="P8" s="16"/>
      <c r="Q8" s="16"/>
      <c r="R8" s="16"/>
      <c r="S8" s="16"/>
      <c r="T8" s="16"/>
      <c r="U8" s="16"/>
      <c r="V8" s="16"/>
      <c r="W8" s="16"/>
      <c r="X8" s="16"/>
      <c r="Y8" s="9">
        <v>30.8</v>
      </c>
      <c r="Z8" s="3"/>
      <c r="AA8" s="3"/>
      <c r="AB8" s="3"/>
    </row>
    <row r="9" spans="1:33" s="1" customFormat="1" ht="15" customHeight="1">
      <c r="A9" s="6"/>
      <c r="B9" s="5" t="s">
        <v>69</v>
      </c>
      <c r="C9" s="8" t="s">
        <v>104</v>
      </c>
      <c r="D9" s="9"/>
      <c r="E9" s="9"/>
      <c r="F9" s="9"/>
      <c r="G9" s="9">
        <v>10</v>
      </c>
      <c r="H9" s="9"/>
      <c r="I9" s="9"/>
      <c r="J9" s="9"/>
      <c r="K9" s="9">
        <v>0.6</v>
      </c>
      <c r="L9" s="9"/>
      <c r="M9" s="9"/>
      <c r="N9" s="9"/>
      <c r="O9" s="9"/>
      <c r="P9" s="16"/>
      <c r="Q9" s="16"/>
      <c r="R9" s="16">
        <v>10</v>
      </c>
      <c r="S9" s="16"/>
      <c r="T9" s="16"/>
      <c r="U9" s="16"/>
      <c r="V9" s="16"/>
      <c r="W9" s="16"/>
      <c r="X9" s="16"/>
      <c r="Y9" s="9"/>
      <c r="Z9" s="3"/>
      <c r="AA9" s="3"/>
      <c r="AB9" s="3"/>
    </row>
    <row r="10" spans="1:33" s="1" customFormat="1" ht="15" customHeight="1">
      <c r="A10" s="6"/>
      <c r="B10" s="57" t="s">
        <v>8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3"/>
      <c r="AA10" s="3"/>
      <c r="AB10" s="3"/>
    </row>
    <row r="11" spans="1:33" s="1" customFormat="1" ht="15" customHeight="1">
      <c r="A11" s="6"/>
      <c r="B11" s="7" t="s">
        <v>137</v>
      </c>
      <c r="C11" s="10">
        <v>100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>
        <v>100</v>
      </c>
      <c r="T11" s="9"/>
      <c r="U11" s="9"/>
      <c r="V11" s="9"/>
      <c r="W11" s="9"/>
      <c r="X11" s="9"/>
      <c r="Y11" s="9"/>
      <c r="Z11" s="3"/>
      <c r="AA11" s="3"/>
      <c r="AB11" s="3"/>
    </row>
    <row r="12" spans="1:33" s="1" customFormat="1" ht="15" customHeight="1">
      <c r="A12" s="6"/>
      <c r="B12" s="7" t="s">
        <v>80</v>
      </c>
      <c r="C12" s="10" t="s">
        <v>96</v>
      </c>
      <c r="D12" s="9"/>
      <c r="E12" s="9"/>
      <c r="F12" s="9"/>
      <c r="G12" s="9"/>
      <c r="H12" s="9"/>
      <c r="I12" s="9"/>
      <c r="J12" s="9"/>
      <c r="K12" s="9"/>
      <c r="L12" s="9">
        <v>20</v>
      </c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3"/>
      <c r="AA12" s="3"/>
      <c r="AB12" s="3"/>
    </row>
    <row r="13" spans="1:33" s="1" customFormat="1" ht="15" customHeight="1">
      <c r="A13" s="6"/>
      <c r="B13" s="56" t="s">
        <v>2</v>
      </c>
      <c r="C13" s="10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3"/>
      <c r="AA13" s="3"/>
      <c r="AB13" s="3"/>
    </row>
    <row r="14" spans="1:33" s="1" customFormat="1" ht="17.25" customHeight="1">
      <c r="A14" s="6"/>
      <c r="B14" s="7" t="s">
        <v>165</v>
      </c>
      <c r="C14" s="10" t="s">
        <v>48</v>
      </c>
      <c r="D14" s="9"/>
      <c r="E14" s="9"/>
      <c r="F14" s="9"/>
      <c r="G14" s="9">
        <v>3</v>
      </c>
      <c r="H14" s="9"/>
      <c r="I14" s="9"/>
      <c r="J14" s="9">
        <v>3.6</v>
      </c>
      <c r="K14" s="9"/>
      <c r="L14" s="9"/>
      <c r="M14" s="9"/>
      <c r="N14" s="9"/>
      <c r="O14" s="9"/>
      <c r="P14" s="9">
        <v>69</v>
      </c>
      <c r="Q14" s="9"/>
      <c r="R14" s="9"/>
      <c r="S14" s="9"/>
      <c r="T14" s="9"/>
      <c r="U14" s="9"/>
      <c r="V14" s="9"/>
      <c r="W14" s="9"/>
      <c r="X14" s="9"/>
      <c r="Y14" s="9"/>
      <c r="Z14" s="3"/>
      <c r="AA14" s="3"/>
      <c r="AB14" s="3"/>
    </row>
    <row r="15" spans="1:33" s="1" customFormat="1" ht="25.5">
      <c r="A15" s="6"/>
      <c r="B15" s="7" t="s">
        <v>166</v>
      </c>
      <c r="C15" s="10" t="s">
        <v>33</v>
      </c>
      <c r="D15" s="9"/>
      <c r="E15" s="9"/>
      <c r="F15" s="9"/>
      <c r="G15" s="9"/>
      <c r="H15" s="9">
        <v>1.2</v>
      </c>
      <c r="I15" s="9"/>
      <c r="J15" s="9">
        <v>4</v>
      </c>
      <c r="K15" s="9"/>
      <c r="L15" s="9"/>
      <c r="M15" s="9"/>
      <c r="N15" s="9">
        <v>32</v>
      </c>
      <c r="O15" s="9">
        <v>40</v>
      </c>
      <c r="P15" s="9">
        <v>10</v>
      </c>
      <c r="Q15" s="9">
        <v>9.6</v>
      </c>
      <c r="R15" s="9"/>
      <c r="S15" s="9"/>
      <c r="T15" s="9"/>
      <c r="U15" s="9"/>
      <c r="V15" s="9"/>
      <c r="W15" s="9">
        <v>20</v>
      </c>
      <c r="X15" s="9">
        <v>2</v>
      </c>
      <c r="Y15" s="9"/>
      <c r="Z15" s="3"/>
      <c r="AA15" s="3"/>
      <c r="AB15" s="3"/>
    </row>
    <row r="16" spans="1:33" s="1" customFormat="1" ht="15.75" customHeight="1">
      <c r="A16" s="6"/>
      <c r="B16" s="7" t="s">
        <v>167</v>
      </c>
      <c r="C16" s="10" t="s">
        <v>94</v>
      </c>
      <c r="D16" s="9"/>
      <c r="E16" s="9"/>
      <c r="F16" s="9"/>
      <c r="G16" s="9"/>
      <c r="H16" s="9"/>
      <c r="I16" s="9"/>
      <c r="J16" s="9">
        <v>2</v>
      </c>
      <c r="K16" s="9"/>
      <c r="L16" s="9"/>
      <c r="M16" s="9"/>
      <c r="N16" s="9"/>
      <c r="O16" s="9"/>
      <c r="P16" s="9"/>
      <c r="Q16" s="9"/>
      <c r="R16" s="9"/>
      <c r="S16" s="9"/>
      <c r="T16" s="9"/>
      <c r="U16" s="9">
        <v>1</v>
      </c>
      <c r="V16" s="9"/>
      <c r="W16" s="9"/>
      <c r="X16" s="9"/>
      <c r="Y16" s="9"/>
      <c r="Z16" s="3"/>
      <c r="AA16" s="3"/>
      <c r="AB16" s="3"/>
    </row>
    <row r="17" spans="1:28" s="1" customFormat="1" ht="15" customHeight="1">
      <c r="A17" s="6"/>
      <c r="B17" s="5" t="s">
        <v>14</v>
      </c>
      <c r="C17" s="10" t="s">
        <v>28</v>
      </c>
      <c r="D17" s="9"/>
      <c r="E17" s="9"/>
      <c r="F17" s="9">
        <v>22.5</v>
      </c>
      <c r="G17" s="9"/>
      <c r="H17" s="9">
        <v>0.6</v>
      </c>
      <c r="I17" s="9">
        <v>6.75</v>
      </c>
      <c r="J17" s="9"/>
      <c r="K17" s="9"/>
      <c r="L17" s="9"/>
      <c r="M17" s="9"/>
      <c r="N17" s="9">
        <v>174</v>
      </c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3"/>
      <c r="AA17" s="3"/>
      <c r="AB17" s="3"/>
    </row>
    <row r="18" spans="1:28" s="1" customFormat="1" ht="15" customHeight="1">
      <c r="A18" s="6"/>
      <c r="B18" s="5" t="s">
        <v>5</v>
      </c>
      <c r="C18" s="10" t="s">
        <v>29</v>
      </c>
      <c r="D18" s="9"/>
      <c r="E18" s="9"/>
      <c r="F18" s="9"/>
      <c r="G18" s="9">
        <v>9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>
        <v>18</v>
      </c>
      <c r="U18" s="9"/>
      <c r="V18" s="9"/>
      <c r="W18" s="9"/>
      <c r="X18" s="9"/>
      <c r="Y18" s="9"/>
      <c r="Z18" s="3"/>
      <c r="AA18" s="3"/>
      <c r="AB18" s="3"/>
    </row>
    <row r="19" spans="1:28" s="1" customFormat="1" ht="15" customHeight="1">
      <c r="A19" s="6"/>
      <c r="B19" s="11" t="s">
        <v>66</v>
      </c>
      <c r="C19" s="8" t="s">
        <v>58</v>
      </c>
      <c r="D19" s="9">
        <v>50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3"/>
      <c r="AA19" s="3"/>
      <c r="AB19" s="3"/>
    </row>
    <row r="20" spans="1:28" s="1" customFormat="1" ht="15" customHeight="1">
      <c r="A20" s="6"/>
      <c r="B20" s="59" t="s">
        <v>151</v>
      </c>
      <c r="C20" s="10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3"/>
      <c r="AA20" s="3"/>
      <c r="AB20" s="3"/>
    </row>
    <row r="21" spans="1:28" s="1" customFormat="1" ht="15" customHeight="1">
      <c r="A21" s="6"/>
      <c r="B21" s="7" t="s">
        <v>119</v>
      </c>
      <c r="C21" s="16" t="s">
        <v>86</v>
      </c>
      <c r="D21" s="9"/>
      <c r="E21" s="9"/>
      <c r="F21" s="9">
        <v>104</v>
      </c>
      <c r="G21" s="9">
        <v>5</v>
      </c>
      <c r="H21" s="9">
        <v>0.3</v>
      </c>
      <c r="I21" s="9">
        <v>5</v>
      </c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>
        <v>30.8</v>
      </c>
      <c r="W21" s="9"/>
      <c r="X21" s="9"/>
      <c r="Y21" s="9"/>
      <c r="Z21" s="3"/>
      <c r="AA21" s="3"/>
      <c r="AB21" s="3"/>
    </row>
    <row r="22" spans="1:28" s="1" customFormat="1" ht="15" customHeight="1">
      <c r="A22" s="6"/>
      <c r="B22" s="5" t="s">
        <v>66</v>
      </c>
      <c r="C22" s="10" t="s">
        <v>112</v>
      </c>
      <c r="D22" s="9">
        <v>40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6"/>
      <c r="AA22" s="3"/>
      <c r="AB22" s="3"/>
    </row>
    <row r="23" spans="1:28" s="1" customFormat="1" ht="15" customHeight="1">
      <c r="A23" s="6"/>
      <c r="B23" s="17" t="s">
        <v>137</v>
      </c>
      <c r="C23" s="10" t="s">
        <v>47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>
        <v>100</v>
      </c>
      <c r="T23" s="9"/>
      <c r="U23" s="9"/>
      <c r="V23" s="9"/>
      <c r="W23" s="9"/>
      <c r="X23" s="9"/>
      <c r="Y23" s="9"/>
      <c r="Z23" s="6"/>
      <c r="AA23" s="3"/>
      <c r="AB23" s="3"/>
    </row>
    <row r="24" spans="1:28" s="1" customFormat="1" ht="15" customHeight="1">
      <c r="A24" s="6"/>
      <c r="B24" s="18" t="s">
        <v>63</v>
      </c>
      <c r="C24" s="10" t="s">
        <v>120</v>
      </c>
      <c r="D24" s="9"/>
      <c r="E24" s="9"/>
      <c r="F24" s="9"/>
      <c r="G24" s="9">
        <v>10</v>
      </c>
      <c r="H24" s="9"/>
      <c r="I24" s="9"/>
      <c r="J24" s="9"/>
      <c r="K24" s="9">
        <v>0.6</v>
      </c>
      <c r="L24" s="9"/>
      <c r="M24" s="9">
        <v>8</v>
      </c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3"/>
      <c r="AA24" s="3"/>
      <c r="AB24" s="3"/>
    </row>
    <row r="25" spans="1:28" s="1" customFormat="1" ht="31.5" customHeight="1">
      <c r="A25" s="6"/>
      <c r="B25" s="12" t="s">
        <v>34</v>
      </c>
      <c r="C25" s="8" t="s">
        <v>40</v>
      </c>
      <c r="D25" s="2">
        <f>SUM(D7:D24)</f>
        <v>130</v>
      </c>
      <c r="E25" s="2">
        <f>SUM(E7:E24)</f>
        <v>0</v>
      </c>
      <c r="F25" s="2">
        <f>SUM(F7:F24)</f>
        <v>244.5</v>
      </c>
      <c r="G25" s="2">
        <f t="shared" ref="G25:Y25" si="0">SUM(G7:G24)</f>
        <v>42</v>
      </c>
      <c r="H25" s="2">
        <f t="shared" si="0"/>
        <v>2.4</v>
      </c>
      <c r="I25" s="2">
        <f t="shared" si="0"/>
        <v>21.75</v>
      </c>
      <c r="J25" s="2">
        <f t="shared" si="0"/>
        <v>9.6</v>
      </c>
      <c r="K25" s="2">
        <f>SUM(K7:K24)</f>
        <v>1.2</v>
      </c>
      <c r="L25" s="2">
        <f t="shared" si="0"/>
        <v>20</v>
      </c>
      <c r="M25" s="2">
        <f t="shared" si="0"/>
        <v>8</v>
      </c>
      <c r="N25" s="2">
        <f>SUM(N7:N24)</f>
        <v>206</v>
      </c>
      <c r="O25" s="2">
        <f t="shared" si="0"/>
        <v>40</v>
      </c>
      <c r="P25" s="2">
        <f t="shared" si="0"/>
        <v>79</v>
      </c>
      <c r="Q25" s="2">
        <f t="shared" si="0"/>
        <v>9.6</v>
      </c>
      <c r="R25" s="2">
        <f t="shared" si="0"/>
        <v>10</v>
      </c>
      <c r="S25" s="2">
        <f t="shared" si="0"/>
        <v>200</v>
      </c>
      <c r="T25" s="2">
        <f t="shared" si="0"/>
        <v>18</v>
      </c>
      <c r="U25" s="2">
        <f>SUM(U7:U24)</f>
        <v>1</v>
      </c>
      <c r="V25" s="2">
        <f t="shared" si="0"/>
        <v>30.8</v>
      </c>
      <c r="W25" s="2">
        <f t="shared" si="0"/>
        <v>20</v>
      </c>
      <c r="X25" s="2">
        <f t="shared" si="0"/>
        <v>2</v>
      </c>
      <c r="Y25" s="2">
        <f t="shared" si="0"/>
        <v>30.8</v>
      </c>
      <c r="Z25" s="38"/>
      <c r="AA25" s="3"/>
      <c r="AB25" s="3"/>
    </row>
    <row r="26" spans="1:28" s="1" customFormat="1" ht="15" customHeight="1">
      <c r="A26" s="6"/>
      <c r="B26" s="12" t="s">
        <v>41</v>
      </c>
      <c r="C26" s="45" t="s">
        <v>181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3"/>
      <c r="AA26" s="3"/>
      <c r="AB26" s="3"/>
    </row>
    <row r="27" spans="1:28" s="1" customFormat="1" ht="41.25" customHeight="1">
      <c r="A27" s="6"/>
      <c r="B27" s="12" t="s">
        <v>36</v>
      </c>
      <c r="C27" s="8" t="s">
        <v>42</v>
      </c>
      <c r="D27" s="26">
        <f>D25*C26/1000</f>
        <v>0.91</v>
      </c>
      <c r="E27" s="26">
        <f>E25*C26/1000</f>
        <v>0</v>
      </c>
      <c r="F27" s="26">
        <f>F25*C26/1000</f>
        <v>1.7115</v>
      </c>
      <c r="G27" s="26">
        <f>G25*C26/1000</f>
        <v>0.29399999999999998</v>
      </c>
      <c r="H27" s="26">
        <f>H25*C26/1000</f>
        <v>1.6800000000000002E-2</v>
      </c>
      <c r="I27" s="26">
        <f>I25*C26/1000</f>
        <v>0.15225</v>
      </c>
      <c r="J27" s="26">
        <f>J25*C26/1000</f>
        <v>6.720000000000001E-2</v>
      </c>
      <c r="K27" s="26">
        <f>K25*C26/1000</f>
        <v>8.4000000000000012E-3</v>
      </c>
      <c r="L27" s="26">
        <f>L25*C26/1000</f>
        <v>0.14000000000000001</v>
      </c>
      <c r="M27" s="26">
        <f>M25*C26/1000</f>
        <v>5.6000000000000001E-2</v>
      </c>
      <c r="N27" s="26">
        <f>N25*C26/1000</f>
        <v>1.4419999999999999</v>
      </c>
      <c r="O27" s="26">
        <f>O25*C26</f>
        <v>280</v>
      </c>
      <c r="P27" s="26">
        <f>P25*C26/1000</f>
        <v>0.55300000000000005</v>
      </c>
      <c r="Q27" s="26">
        <f>Q25*C26/1000</f>
        <v>6.720000000000001E-2</v>
      </c>
      <c r="R27" s="26">
        <f>R25*C26/1000</f>
        <v>7.0000000000000007E-2</v>
      </c>
      <c r="S27" s="26">
        <f>S25*C26/1000</f>
        <v>1.4</v>
      </c>
      <c r="T27" s="26">
        <f>T25*C26/1000</f>
        <v>0.126</v>
      </c>
      <c r="U27" s="26">
        <f>U25*C26</f>
        <v>7</v>
      </c>
      <c r="V27" s="26">
        <f>V25*C26/1000</f>
        <v>0.21559999999999999</v>
      </c>
      <c r="W27" s="26">
        <f>W25*C26/1000</f>
        <v>0.14000000000000001</v>
      </c>
      <c r="X27" s="26">
        <f>X25*C26/1000</f>
        <v>1.4E-2</v>
      </c>
      <c r="Y27" s="26">
        <f>Y25*C26/1000</f>
        <v>0.21559999999999999</v>
      </c>
      <c r="Z27" s="41"/>
    </row>
    <row r="28" spans="1:28" s="1" customFormat="1" ht="16.5" customHeight="1">
      <c r="A28" s="6"/>
      <c r="B28" s="14"/>
      <c r="C28" s="35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3"/>
      <c r="AA28" s="3"/>
      <c r="AB28" s="3"/>
    </row>
    <row r="29" spans="1:28" s="1" customFormat="1" ht="12">
      <c r="A29" s="6"/>
      <c r="B29" s="61" t="s">
        <v>54</v>
      </c>
      <c r="C29" s="61"/>
      <c r="D29" s="61"/>
      <c r="E29" s="61"/>
      <c r="F29" s="61"/>
      <c r="G29" s="61"/>
      <c r="H29" s="61"/>
      <c r="I29" s="61"/>
      <c r="J29" s="61"/>
      <c r="K29" s="61"/>
      <c r="L29" s="6"/>
      <c r="M29" s="6"/>
      <c r="N29" s="6"/>
      <c r="O29" s="61"/>
      <c r="P29" s="61"/>
      <c r="Q29" s="61"/>
      <c r="R29" s="61"/>
      <c r="S29" s="61"/>
      <c r="T29" s="61"/>
      <c r="U29" s="61"/>
      <c r="V29" s="6"/>
      <c r="W29" s="6"/>
      <c r="X29" s="6"/>
      <c r="Y29" s="3"/>
    </row>
    <row r="30" spans="1:28" s="1" customFormat="1" ht="12">
      <c r="A30" s="6"/>
      <c r="B30" s="14"/>
      <c r="C30" s="35"/>
      <c r="D30" s="6"/>
      <c r="E30" s="6"/>
      <c r="F30" s="6"/>
      <c r="G30" s="6"/>
      <c r="H30" s="6"/>
      <c r="I30" s="61"/>
      <c r="J30" s="61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3"/>
    </row>
  </sheetData>
  <mergeCells count="7">
    <mergeCell ref="I30:J30"/>
    <mergeCell ref="B29:K29"/>
    <mergeCell ref="O29:U29"/>
    <mergeCell ref="Q1:T1"/>
    <mergeCell ref="Q2:T2"/>
    <mergeCell ref="A3:T3"/>
    <mergeCell ref="U1:Y3"/>
  </mergeCells>
  <pageMargins left="0.11811023622047245" right="0.11811023622047245" top="0.19685039370078741" bottom="0.1574803149606299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E30"/>
  <sheetViews>
    <sheetView topLeftCell="A2" zoomScaleNormal="100" workbookViewId="0">
      <selection activeCell="E25" sqref="E25"/>
    </sheetView>
  </sheetViews>
  <sheetFormatPr defaultRowHeight="15"/>
  <cols>
    <col min="1" max="1" width="2.7109375" style="6" customWidth="1"/>
    <col min="2" max="2" width="26.85546875" style="14" bestFit="1" customWidth="1"/>
    <col min="3" max="3" width="7.85546875" style="35" bestFit="1" customWidth="1"/>
    <col min="4" max="4" width="3.140625" style="6" bestFit="1" customWidth="1"/>
    <col min="5" max="5" width="4.42578125" style="6" bestFit="1" customWidth="1"/>
    <col min="6" max="6" width="6.140625" style="6" bestFit="1" customWidth="1"/>
    <col min="7" max="7" width="3.5703125" style="6" bestFit="1" customWidth="1"/>
    <col min="8" max="8" width="4.42578125" style="6" bestFit="1" customWidth="1"/>
    <col min="9" max="9" width="4.42578125" style="6" customWidth="1"/>
    <col min="10" max="11" width="4.42578125" style="6" bestFit="1" customWidth="1"/>
    <col min="12" max="12" width="3.5703125" style="6" bestFit="1" customWidth="1"/>
    <col min="13" max="13" width="3.140625" style="6" bestFit="1" customWidth="1"/>
    <col min="14" max="17" width="5.28515625" style="6" bestFit="1" customWidth="1"/>
    <col min="18" max="18" width="4.42578125" style="6" bestFit="1" customWidth="1"/>
    <col min="19" max="19" width="4.42578125" style="6" customWidth="1"/>
    <col min="20" max="21" width="3.140625" style="6" bestFit="1" customWidth="1"/>
    <col min="22" max="22" width="4.42578125" style="6" bestFit="1" customWidth="1"/>
    <col min="23" max="23" width="3.5703125" style="6" customWidth="1"/>
    <col min="24" max="24" width="3.140625" style="6" bestFit="1" customWidth="1"/>
    <col min="25" max="25" width="3.5703125" style="6" bestFit="1" customWidth="1"/>
    <col min="26" max="26" width="4.42578125" style="6" bestFit="1" customWidth="1"/>
    <col min="27" max="27" width="3.140625" style="6" customWidth="1"/>
    <col min="28" max="28" width="4.42578125" style="6" bestFit="1" customWidth="1"/>
    <col min="29" max="31" width="9.140625" style="3"/>
  </cols>
  <sheetData>
    <row r="1" spans="1:31">
      <c r="Q1" s="25"/>
      <c r="R1" s="25"/>
      <c r="S1" s="25"/>
      <c r="T1" s="25"/>
      <c r="W1" s="60" t="s">
        <v>1</v>
      </c>
      <c r="X1" s="60"/>
      <c r="Y1" s="60"/>
      <c r="Z1" s="60"/>
      <c r="AA1" s="60"/>
      <c r="AB1" s="27"/>
    </row>
    <row r="2" spans="1:31">
      <c r="Q2" s="25"/>
      <c r="R2" s="25"/>
      <c r="S2" s="25"/>
      <c r="T2" s="25"/>
      <c r="U2" s="6" t="s">
        <v>148</v>
      </c>
      <c r="W2" s="60"/>
      <c r="X2" s="60"/>
      <c r="Y2" s="60"/>
      <c r="Z2" s="60"/>
      <c r="AA2" s="60"/>
      <c r="AB2" s="27"/>
    </row>
    <row r="3" spans="1:31">
      <c r="A3" s="61" t="s">
        <v>176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0"/>
      <c r="X3" s="60"/>
      <c r="Y3" s="60"/>
      <c r="Z3" s="60"/>
      <c r="AA3" s="60"/>
      <c r="AB3" s="27"/>
    </row>
    <row r="4" spans="1:31" ht="12" customHeight="1"/>
    <row r="5" spans="1:31" ht="97.5">
      <c r="B5" s="16" t="s">
        <v>0</v>
      </c>
      <c r="C5" s="36" t="s">
        <v>7</v>
      </c>
      <c r="D5" s="22" t="s">
        <v>66</v>
      </c>
      <c r="E5" s="47" t="s">
        <v>75</v>
      </c>
      <c r="F5" s="47" t="s">
        <v>157</v>
      </c>
      <c r="G5" s="22" t="s">
        <v>11</v>
      </c>
      <c r="H5" s="22" t="s">
        <v>15</v>
      </c>
      <c r="I5" s="22" t="s">
        <v>16</v>
      </c>
      <c r="J5" s="22" t="s">
        <v>18</v>
      </c>
      <c r="K5" s="22" t="s">
        <v>17</v>
      </c>
      <c r="L5" s="22" t="s">
        <v>27</v>
      </c>
      <c r="M5" s="22" t="s">
        <v>146</v>
      </c>
      <c r="N5" s="22" t="s">
        <v>19</v>
      </c>
      <c r="O5" s="22" t="s">
        <v>20</v>
      </c>
      <c r="P5" s="22" t="s">
        <v>21</v>
      </c>
      <c r="Q5" s="22" t="s">
        <v>22</v>
      </c>
      <c r="R5" s="23" t="s">
        <v>49</v>
      </c>
      <c r="S5" s="23" t="s">
        <v>156</v>
      </c>
      <c r="T5" s="22" t="s">
        <v>70</v>
      </c>
      <c r="U5" s="23" t="s">
        <v>6</v>
      </c>
      <c r="V5" s="23" t="s">
        <v>39</v>
      </c>
      <c r="W5" s="23" t="s">
        <v>68</v>
      </c>
      <c r="X5" s="22" t="s">
        <v>38</v>
      </c>
      <c r="Y5" s="22" t="s">
        <v>4</v>
      </c>
      <c r="Z5" s="22" t="s">
        <v>31</v>
      </c>
      <c r="AA5" s="22" t="s">
        <v>32</v>
      </c>
      <c r="AB5" s="22" t="s">
        <v>62</v>
      </c>
    </row>
    <row r="6" spans="1:31" s="1" customFormat="1" ht="15" customHeight="1">
      <c r="A6" s="6"/>
      <c r="B6" s="58" t="s">
        <v>9</v>
      </c>
      <c r="C6" s="8"/>
      <c r="D6" s="9"/>
      <c r="E6" s="49"/>
      <c r="F6" s="49"/>
      <c r="G6" s="9"/>
      <c r="H6" s="9"/>
      <c r="I6" s="9"/>
      <c r="J6" s="9"/>
      <c r="K6" s="9"/>
      <c r="L6" s="9"/>
      <c r="M6" s="9"/>
      <c r="N6" s="9"/>
      <c r="O6" s="9"/>
      <c r="P6" s="16"/>
      <c r="Q6" s="16"/>
      <c r="R6" s="16"/>
      <c r="S6" s="16"/>
      <c r="T6" s="16"/>
      <c r="U6" s="16"/>
      <c r="V6" s="16"/>
      <c r="W6" s="16"/>
      <c r="X6" s="9"/>
      <c r="Y6" s="9"/>
      <c r="Z6" s="9"/>
      <c r="AA6" s="9"/>
      <c r="AB6" s="9"/>
      <c r="AC6" s="3"/>
      <c r="AD6" s="3"/>
      <c r="AE6" s="3"/>
    </row>
    <row r="7" spans="1:31" s="1" customFormat="1" ht="15" customHeight="1">
      <c r="A7" s="6"/>
      <c r="B7" s="7" t="s">
        <v>81</v>
      </c>
      <c r="C7" s="8" t="s">
        <v>82</v>
      </c>
      <c r="D7" s="9">
        <v>40</v>
      </c>
      <c r="E7" s="49"/>
      <c r="F7" s="49"/>
      <c r="G7" s="9"/>
      <c r="H7" s="9"/>
      <c r="I7" s="9"/>
      <c r="J7" s="9">
        <v>5</v>
      </c>
      <c r="K7" s="9"/>
      <c r="L7" s="9"/>
      <c r="M7" s="9"/>
      <c r="N7" s="9"/>
      <c r="O7" s="9"/>
      <c r="P7" s="16"/>
      <c r="Q7" s="16"/>
      <c r="R7" s="16"/>
      <c r="S7" s="16"/>
      <c r="T7" s="16"/>
      <c r="U7" s="16"/>
      <c r="V7" s="16"/>
      <c r="W7" s="16"/>
      <c r="X7" s="9"/>
      <c r="Y7" s="9"/>
      <c r="Z7" s="9"/>
      <c r="AA7" s="9"/>
      <c r="AB7" s="9"/>
      <c r="AC7" s="3"/>
      <c r="AD7" s="3"/>
      <c r="AE7" s="3"/>
    </row>
    <row r="8" spans="1:31" s="1" customFormat="1" ht="15" customHeight="1">
      <c r="A8" s="6"/>
      <c r="B8" s="7" t="s">
        <v>155</v>
      </c>
      <c r="C8" s="8" t="s">
        <v>86</v>
      </c>
      <c r="D8" s="9"/>
      <c r="E8" s="49"/>
      <c r="F8" s="49"/>
      <c r="G8" s="9">
        <v>100</v>
      </c>
      <c r="H8" s="9">
        <v>5</v>
      </c>
      <c r="I8" s="9">
        <v>0.3</v>
      </c>
      <c r="J8" s="9">
        <v>5</v>
      </c>
      <c r="K8" s="9"/>
      <c r="L8" s="9"/>
      <c r="M8" s="9"/>
      <c r="N8" s="9"/>
      <c r="O8" s="9"/>
      <c r="P8" s="16"/>
      <c r="Q8" s="16"/>
      <c r="R8" s="16"/>
      <c r="S8" s="16"/>
      <c r="T8" s="16"/>
      <c r="U8" s="16"/>
      <c r="V8" s="16"/>
      <c r="W8" s="16"/>
      <c r="X8" s="9">
        <v>40</v>
      </c>
      <c r="Y8" s="9"/>
      <c r="Z8" s="9"/>
      <c r="AA8" s="9"/>
      <c r="AB8" s="9"/>
      <c r="AC8" s="3"/>
      <c r="AD8" s="3"/>
      <c r="AE8" s="3"/>
    </row>
    <row r="9" spans="1:31" s="1" customFormat="1" ht="15" customHeight="1">
      <c r="A9" s="6"/>
      <c r="B9" s="5" t="s">
        <v>12</v>
      </c>
      <c r="C9" s="8" t="s">
        <v>72</v>
      </c>
      <c r="D9" s="9"/>
      <c r="E9" s="49"/>
      <c r="F9" s="49"/>
      <c r="G9" s="9"/>
      <c r="H9" s="9">
        <v>10</v>
      </c>
      <c r="I9" s="9"/>
      <c r="J9" s="9"/>
      <c r="K9" s="9"/>
      <c r="L9" s="9">
        <v>0.6</v>
      </c>
      <c r="M9" s="9"/>
      <c r="N9" s="9"/>
      <c r="O9" s="9"/>
      <c r="P9" s="16"/>
      <c r="Q9" s="16"/>
      <c r="R9" s="16"/>
      <c r="S9" s="16"/>
      <c r="T9" s="16"/>
      <c r="U9" s="16"/>
      <c r="V9" s="16"/>
      <c r="W9" s="16"/>
      <c r="X9" s="9"/>
      <c r="Y9" s="9"/>
      <c r="Z9" s="9"/>
      <c r="AA9" s="9"/>
      <c r="AB9" s="9"/>
      <c r="AC9" s="3"/>
      <c r="AD9" s="3"/>
      <c r="AE9" s="3"/>
    </row>
    <row r="10" spans="1:31" s="1" customFormat="1" ht="15" customHeight="1">
      <c r="A10" s="6"/>
      <c r="B10" s="57" t="s">
        <v>8</v>
      </c>
      <c r="C10" s="8"/>
      <c r="D10" s="9"/>
      <c r="E10" s="49"/>
      <c r="F10" s="4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3"/>
      <c r="AD10" s="3"/>
      <c r="AE10" s="3"/>
    </row>
    <row r="11" spans="1:31" s="1" customFormat="1" ht="15" customHeight="1">
      <c r="A11" s="6"/>
      <c r="B11" s="11" t="s">
        <v>95</v>
      </c>
      <c r="C11" s="10" t="s">
        <v>33</v>
      </c>
      <c r="D11" s="9"/>
      <c r="E11" s="49"/>
      <c r="F11" s="4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>
        <v>200</v>
      </c>
      <c r="Z11" s="9"/>
      <c r="AA11" s="9"/>
      <c r="AB11" s="9"/>
      <c r="AC11" s="3"/>
      <c r="AD11" s="3"/>
      <c r="AE11" s="3"/>
    </row>
    <row r="12" spans="1:31" s="1" customFormat="1" ht="15" customHeight="1">
      <c r="A12" s="6"/>
      <c r="B12" s="19" t="s">
        <v>6</v>
      </c>
      <c r="C12" s="10" t="s">
        <v>96</v>
      </c>
      <c r="D12" s="9"/>
      <c r="E12" s="49"/>
      <c r="F12" s="4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>
        <v>20</v>
      </c>
      <c r="V12" s="9"/>
      <c r="W12" s="9"/>
      <c r="X12" s="9"/>
      <c r="Y12" s="9"/>
      <c r="Z12" s="9"/>
      <c r="AA12" s="9"/>
      <c r="AB12" s="9"/>
      <c r="AC12" s="3"/>
      <c r="AD12" s="3"/>
      <c r="AE12" s="3"/>
    </row>
    <row r="13" spans="1:31" s="1" customFormat="1" ht="15" customHeight="1">
      <c r="A13" s="6"/>
      <c r="B13" s="56" t="s">
        <v>2</v>
      </c>
      <c r="C13" s="10"/>
      <c r="D13" s="9"/>
      <c r="E13" s="49"/>
      <c r="F13" s="4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3"/>
      <c r="AD13" s="3"/>
      <c r="AE13" s="3"/>
    </row>
    <row r="14" spans="1:31" s="1" customFormat="1" ht="15" customHeight="1">
      <c r="A14" s="6"/>
      <c r="B14" s="7" t="s">
        <v>121</v>
      </c>
      <c r="C14" s="10" t="s">
        <v>48</v>
      </c>
      <c r="D14" s="9"/>
      <c r="E14" s="49"/>
      <c r="F14" s="49"/>
      <c r="G14" s="9"/>
      <c r="H14" s="9">
        <v>3</v>
      </c>
      <c r="I14" s="9">
        <v>0.15</v>
      </c>
      <c r="J14" s="9"/>
      <c r="K14" s="9">
        <v>3.6</v>
      </c>
      <c r="L14" s="9"/>
      <c r="M14" s="9"/>
      <c r="N14" s="9"/>
      <c r="O14" s="9">
        <v>66</v>
      </c>
      <c r="P14" s="9">
        <v>7.2</v>
      </c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3"/>
      <c r="AD14" s="3"/>
      <c r="AE14" s="54"/>
    </row>
    <row r="15" spans="1:31" s="1" customFormat="1" ht="15" customHeight="1">
      <c r="A15" s="6"/>
      <c r="B15" s="7" t="s">
        <v>122</v>
      </c>
      <c r="C15" s="10" t="s">
        <v>33</v>
      </c>
      <c r="D15" s="9"/>
      <c r="E15" s="49"/>
      <c r="F15" s="49"/>
      <c r="G15" s="9"/>
      <c r="H15" s="9"/>
      <c r="I15" s="9">
        <v>1.2</v>
      </c>
      <c r="J15" s="9">
        <v>4</v>
      </c>
      <c r="K15" s="9"/>
      <c r="L15" s="9"/>
      <c r="M15" s="9"/>
      <c r="N15" s="9">
        <v>66.599999999999994</v>
      </c>
      <c r="O15" s="9"/>
      <c r="P15" s="9">
        <v>10</v>
      </c>
      <c r="Q15" s="9">
        <v>9.6</v>
      </c>
      <c r="R15" s="9">
        <v>16.2</v>
      </c>
      <c r="S15" s="9">
        <v>20</v>
      </c>
      <c r="T15" s="9"/>
      <c r="U15" s="9"/>
      <c r="V15" s="9"/>
      <c r="W15" s="9"/>
      <c r="X15" s="9"/>
      <c r="Y15" s="9"/>
      <c r="Z15" s="9"/>
      <c r="AA15" s="9"/>
      <c r="AB15" s="9"/>
      <c r="AC15" s="3"/>
      <c r="AD15" s="3"/>
      <c r="AE15" s="3"/>
    </row>
    <row r="16" spans="1:31" s="1" customFormat="1" ht="15" customHeight="1">
      <c r="A16" s="6"/>
      <c r="B16" s="5" t="s">
        <v>116</v>
      </c>
      <c r="C16" s="10" t="s">
        <v>117</v>
      </c>
      <c r="D16" s="9"/>
      <c r="E16" s="49">
        <v>85.8</v>
      </c>
      <c r="F16" s="49">
        <v>172.86</v>
      </c>
      <c r="G16" s="9"/>
      <c r="H16" s="9"/>
      <c r="I16" s="9">
        <v>0.95</v>
      </c>
      <c r="J16" s="9"/>
      <c r="K16" s="9">
        <v>8.41</v>
      </c>
      <c r="L16" s="9"/>
      <c r="M16" s="9"/>
      <c r="N16" s="9"/>
      <c r="O16" s="9"/>
      <c r="P16" s="9">
        <v>18.920000000000002</v>
      </c>
      <c r="Q16" s="9">
        <v>23.12</v>
      </c>
      <c r="R16" s="9"/>
      <c r="S16" s="9"/>
      <c r="T16" s="9"/>
      <c r="U16" s="9"/>
      <c r="V16" s="9"/>
      <c r="W16" s="9"/>
      <c r="X16" s="9"/>
      <c r="Y16" s="9"/>
      <c r="Z16" s="9">
        <v>47.3</v>
      </c>
      <c r="AA16" s="9"/>
      <c r="AB16" s="9"/>
      <c r="AC16" s="3"/>
      <c r="AD16" s="3"/>
      <c r="AE16" s="3"/>
    </row>
    <row r="17" spans="1:31" s="1" customFormat="1" ht="15" customHeight="1">
      <c r="A17" s="6"/>
      <c r="B17" s="5" t="s">
        <v>5</v>
      </c>
      <c r="C17" s="10" t="s">
        <v>29</v>
      </c>
      <c r="D17" s="9"/>
      <c r="E17" s="49"/>
      <c r="F17" s="49"/>
      <c r="G17" s="9"/>
      <c r="H17" s="9">
        <v>9</v>
      </c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>
        <v>18</v>
      </c>
      <c r="AB17" s="9"/>
      <c r="AC17" s="3"/>
      <c r="AD17" s="3"/>
      <c r="AE17" s="3"/>
    </row>
    <row r="18" spans="1:31" s="1" customFormat="1" ht="15" customHeight="1">
      <c r="A18" s="6"/>
      <c r="B18" s="5" t="s">
        <v>66</v>
      </c>
      <c r="C18" s="8" t="s">
        <v>58</v>
      </c>
      <c r="D18" s="9">
        <v>50</v>
      </c>
      <c r="E18" s="49"/>
      <c r="F18" s="4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3"/>
      <c r="AD18" s="3"/>
      <c r="AE18" s="3"/>
    </row>
    <row r="19" spans="1:31" s="1" customFormat="1" ht="15" customHeight="1">
      <c r="A19" s="6"/>
      <c r="B19" s="59" t="s">
        <v>151</v>
      </c>
      <c r="C19" s="10"/>
      <c r="D19" s="9"/>
      <c r="E19" s="49"/>
      <c r="F19" s="4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3"/>
      <c r="AD19" s="3"/>
      <c r="AE19" s="3"/>
    </row>
    <row r="20" spans="1:31" s="1" customFormat="1" ht="12.75">
      <c r="A20" s="6"/>
      <c r="B20" s="19" t="s">
        <v>123</v>
      </c>
      <c r="C20" s="10" t="s">
        <v>168</v>
      </c>
      <c r="D20" s="9"/>
      <c r="E20" s="49"/>
      <c r="F20" s="49"/>
      <c r="G20" s="9"/>
      <c r="H20" s="9">
        <v>0.81</v>
      </c>
      <c r="I20" s="9">
        <v>0.98</v>
      </c>
      <c r="J20" s="9">
        <v>2.25</v>
      </c>
      <c r="K20" s="9">
        <f>4.41+2.65</f>
        <v>7.0600000000000005</v>
      </c>
      <c r="L20" s="9"/>
      <c r="M20" s="9"/>
      <c r="N20" s="9">
        <v>152.30000000000001</v>
      </c>
      <c r="O20" s="9">
        <v>74.12</v>
      </c>
      <c r="P20" s="9">
        <v>38.82</v>
      </c>
      <c r="Q20" s="9">
        <v>17.649999999999999</v>
      </c>
      <c r="R20" s="9"/>
      <c r="S20" s="9"/>
      <c r="T20" s="9"/>
      <c r="U20" s="9"/>
      <c r="V20" s="9">
        <v>2.25</v>
      </c>
      <c r="W20" s="9"/>
      <c r="X20" s="9"/>
      <c r="Y20" s="9"/>
      <c r="Z20" s="9"/>
      <c r="AA20" s="9"/>
      <c r="AB20" s="9">
        <v>6.75</v>
      </c>
      <c r="AC20" s="3"/>
      <c r="AD20" s="3"/>
      <c r="AE20" s="3"/>
    </row>
    <row r="21" spans="1:31" s="1" customFormat="1" ht="12.75">
      <c r="A21" s="6"/>
      <c r="B21" s="19" t="s">
        <v>144</v>
      </c>
      <c r="C21" s="10" t="s">
        <v>94</v>
      </c>
      <c r="D21" s="9"/>
      <c r="E21" s="49"/>
      <c r="F21" s="49"/>
      <c r="G21" s="9"/>
      <c r="H21" s="9"/>
      <c r="I21" s="9"/>
      <c r="J21" s="9"/>
      <c r="K21" s="9">
        <v>2</v>
      </c>
      <c r="L21" s="9"/>
      <c r="M21" s="9">
        <v>1</v>
      </c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3"/>
      <c r="AD21" s="3"/>
      <c r="AE21" s="3"/>
    </row>
    <row r="22" spans="1:31" s="1" customFormat="1" ht="15" customHeight="1">
      <c r="A22" s="6"/>
      <c r="B22" s="19" t="s">
        <v>66</v>
      </c>
      <c r="C22" s="10" t="s">
        <v>112</v>
      </c>
      <c r="D22" s="9">
        <v>40</v>
      </c>
      <c r="E22" s="49"/>
      <c r="F22" s="4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3"/>
      <c r="AD22" s="3"/>
      <c r="AE22" s="3"/>
    </row>
    <row r="23" spans="1:31" s="1" customFormat="1" ht="15" customHeight="1">
      <c r="A23" s="6"/>
      <c r="B23" s="19" t="s">
        <v>69</v>
      </c>
      <c r="C23" s="10" t="s">
        <v>104</v>
      </c>
      <c r="D23" s="9"/>
      <c r="E23" s="49"/>
      <c r="F23" s="49"/>
      <c r="G23" s="9"/>
      <c r="H23" s="9">
        <v>10</v>
      </c>
      <c r="I23" s="9"/>
      <c r="J23" s="9"/>
      <c r="K23" s="9"/>
      <c r="L23" s="9">
        <v>0.6</v>
      </c>
      <c r="M23" s="9"/>
      <c r="N23" s="9"/>
      <c r="O23" s="9"/>
      <c r="P23" s="9"/>
      <c r="Q23" s="9"/>
      <c r="R23" s="9"/>
      <c r="S23" s="9"/>
      <c r="T23" s="9">
        <v>10</v>
      </c>
      <c r="U23" s="9"/>
      <c r="V23" s="9"/>
      <c r="W23" s="9"/>
      <c r="X23" s="9"/>
      <c r="Y23" s="9"/>
      <c r="Z23" s="9"/>
      <c r="AA23" s="9"/>
      <c r="AB23" s="9"/>
      <c r="AC23" s="3"/>
      <c r="AD23" s="3"/>
      <c r="AE23" s="3"/>
    </row>
    <row r="24" spans="1:31" s="1" customFormat="1" ht="15" customHeight="1">
      <c r="A24" s="6"/>
      <c r="B24" s="7" t="s">
        <v>67</v>
      </c>
      <c r="C24" s="10" t="s">
        <v>47</v>
      </c>
      <c r="D24" s="9"/>
      <c r="E24" s="49"/>
      <c r="F24" s="4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>
        <v>100</v>
      </c>
      <c r="X24" s="9"/>
      <c r="Y24" s="9"/>
      <c r="Z24" s="9"/>
      <c r="AA24" s="9"/>
      <c r="AB24" s="9"/>
      <c r="AC24" s="3"/>
      <c r="AD24" s="3"/>
      <c r="AE24" s="3"/>
    </row>
    <row r="25" spans="1:31" s="1" customFormat="1" ht="31.5" customHeight="1">
      <c r="A25" s="6"/>
      <c r="B25" s="12" t="s">
        <v>34</v>
      </c>
      <c r="C25" s="8" t="s">
        <v>40</v>
      </c>
      <c r="D25" s="2">
        <f>SUM(D7:D24)</f>
        <v>130</v>
      </c>
      <c r="E25" s="51">
        <f t="shared" ref="E25:AB25" si="0">SUM(E7:E24)</f>
        <v>85.8</v>
      </c>
      <c r="F25" s="51">
        <f t="shared" si="0"/>
        <v>172.86</v>
      </c>
      <c r="G25" s="2">
        <f t="shared" si="0"/>
        <v>100</v>
      </c>
      <c r="H25" s="2">
        <f t="shared" si="0"/>
        <v>37.81</v>
      </c>
      <c r="I25" s="2">
        <f t="shared" si="0"/>
        <v>3.5799999999999996</v>
      </c>
      <c r="J25" s="2">
        <f t="shared" si="0"/>
        <v>16.25</v>
      </c>
      <c r="K25" s="2">
        <f t="shared" si="0"/>
        <v>21.07</v>
      </c>
      <c r="L25" s="2">
        <f t="shared" si="0"/>
        <v>1.2</v>
      </c>
      <c r="M25" s="2">
        <f t="shared" si="0"/>
        <v>1</v>
      </c>
      <c r="N25" s="2">
        <f t="shared" si="0"/>
        <v>218.9</v>
      </c>
      <c r="O25" s="2">
        <f t="shared" si="0"/>
        <v>140.12</v>
      </c>
      <c r="P25" s="2">
        <f t="shared" si="0"/>
        <v>74.94</v>
      </c>
      <c r="Q25" s="2">
        <f t="shared" si="0"/>
        <v>50.37</v>
      </c>
      <c r="R25" s="2">
        <f t="shared" si="0"/>
        <v>16.2</v>
      </c>
      <c r="S25" s="2">
        <f t="shared" si="0"/>
        <v>20</v>
      </c>
      <c r="T25" s="2">
        <f t="shared" si="0"/>
        <v>10</v>
      </c>
      <c r="U25" s="2">
        <f t="shared" si="0"/>
        <v>20</v>
      </c>
      <c r="V25" s="2">
        <f t="shared" si="0"/>
        <v>2.25</v>
      </c>
      <c r="W25" s="2">
        <f t="shared" si="0"/>
        <v>100</v>
      </c>
      <c r="X25" s="2">
        <f t="shared" si="0"/>
        <v>40</v>
      </c>
      <c r="Y25" s="2">
        <f t="shared" si="0"/>
        <v>200</v>
      </c>
      <c r="Z25" s="2">
        <f t="shared" si="0"/>
        <v>47.3</v>
      </c>
      <c r="AA25" s="2">
        <f t="shared" si="0"/>
        <v>18</v>
      </c>
      <c r="AB25" s="2">
        <f t="shared" si="0"/>
        <v>6.75</v>
      </c>
      <c r="AC25" s="38"/>
      <c r="AD25" s="3"/>
      <c r="AE25" s="3"/>
    </row>
    <row r="26" spans="1:31" s="1" customFormat="1" ht="16.5" customHeight="1">
      <c r="A26" s="6"/>
      <c r="B26" s="12" t="s">
        <v>35</v>
      </c>
      <c r="C26" s="45" t="s">
        <v>181</v>
      </c>
      <c r="D26" s="9"/>
      <c r="E26" s="49"/>
      <c r="F26" s="4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3"/>
      <c r="AD26" s="3"/>
      <c r="AE26" s="3"/>
    </row>
    <row r="27" spans="1:31" s="1" customFormat="1" ht="41.25" customHeight="1">
      <c r="A27" s="6"/>
      <c r="B27" s="12" t="s">
        <v>36</v>
      </c>
      <c r="C27" s="8" t="s">
        <v>42</v>
      </c>
      <c r="D27" s="26">
        <f>D25*C26/1000</f>
        <v>0.91</v>
      </c>
      <c r="E27" s="52">
        <f>E25*C26/1000</f>
        <v>0.60060000000000002</v>
      </c>
      <c r="F27" s="52">
        <f>F25*C26/1000</f>
        <v>1.2100199999999999</v>
      </c>
      <c r="G27" s="26">
        <f>G25*C26/1000</f>
        <v>0.7</v>
      </c>
      <c r="H27" s="26">
        <f>H25*C26/1000</f>
        <v>0.26467000000000002</v>
      </c>
      <c r="I27" s="26">
        <f>I25*C26/1000</f>
        <v>2.5059999999999999E-2</v>
      </c>
      <c r="J27" s="26">
        <f>J25*C26/1000</f>
        <v>0.11375</v>
      </c>
      <c r="K27" s="26">
        <f>K25*C26/1000</f>
        <v>0.14749000000000001</v>
      </c>
      <c r="L27" s="26">
        <f>L25*C26/1000</f>
        <v>8.4000000000000012E-3</v>
      </c>
      <c r="M27" s="26">
        <f>M25*C26</f>
        <v>7</v>
      </c>
      <c r="N27" s="26">
        <f>N25*C26/1000</f>
        <v>1.5323</v>
      </c>
      <c r="O27" s="26">
        <f>O25*C26/1000</f>
        <v>0.98084000000000005</v>
      </c>
      <c r="P27" s="26">
        <f>P25*C26/1000</f>
        <v>0.52457999999999994</v>
      </c>
      <c r="Q27" s="26">
        <f>Q25*C26/1000</f>
        <v>0.35258999999999996</v>
      </c>
      <c r="R27" s="26">
        <f>R25*C26/1000</f>
        <v>0.11339999999999999</v>
      </c>
      <c r="S27" s="26">
        <f>S25*C26/1000</f>
        <v>0.14000000000000001</v>
      </c>
      <c r="T27" s="26">
        <f>T25*C26/1000</f>
        <v>7.0000000000000007E-2</v>
      </c>
      <c r="U27" s="26">
        <f>U25*C26/1000</f>
        <v>0.14000000000000001</v>
      </c>
      <c r="V27" s="26">
        <f>V25*C26/1000</f>
        <v>1.575E-2</v>
      </c>
      <c r="W27" s="26">
        <f>W25*C26/1000</f>
        <v>0.7</v>
      </c>
      <c r="X27" s="26">
        <f>X25*C26/1000</f>
        <v>0.28000000000000003</v>
      </c>
      <c r="Y27" s="26">
        <f>Y25*C26/1000</f>
        <v>1.4</v>
      </c>
      <c r="Z27" s="26">
        <f>Z25*C26/1000</f>
        <v>0.33109999999999995</v>
      </c>
      <c r="AA27" s="26">
        <f>AA25*C26/1000</f>
        <v>0.126</v>
      </c>
      <c r="AB27" s="26">
        <f>AB25*C26/1000</f>
        <v>4.725E-2</v>
      </c>
      <c r="AC27" s="41"/>
    </row>
    <row r="28" spans="1:31" s="1" customFormat="1" ht="16.5" customHeight="1">
      <c r="A28" s="6"/>
      <c r="B28" s="14"/>
      <c r="C28" s="35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3"/>
      <c r="AD28" s="3"/>
      <c r="AE28" s="3"/>
    </row>
    <row r="29" spans="1:31" s="1" customFormat="1" ht="12">
      <c r="A29" s="6"/>
      <c r="B29" s="61" t="s">
        <v>54</v>
      </c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"/>
      <c r="N29" s="6"/>
      <c r="O29" s="61"/>
      <c r="P29" s="61"/>
      <c r="Q29" s="61"/>
      <c r="R29" s="61"/>
      <c r="S29" s="61"/>
      <c r="T29" s="61"/>
      <c r="U29" s="6"/>
      <c r="V29" s="6"/>
      <c r="W29" s="6"/>
      <c r="X29" s="6"/>
      <c r="Y29" s="6"/>
      <c r="Z29" s="3"/>
      <c r="AA29" s="3"/>
      <c r="AB29" s="3"/>
    </row>
    <row r="30" spans="1:31" s="1" customFormat="1" ht="12">
      <c r="A30" s="6"/>
      <c r="B30" s="14"/>
      <c r="C30" s="35"/>
      <c r="D30" s="6"/>
      <c r="E30" s="6"/>
      <c r="F30" s="6"/>
      <c r="G30" s="6"/>
      <c r="H30" s="6"/>
      <c r="I30" s="6"/>
      <c r="J30" s="61"/>
      <c r="K30" s="61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3"/>
      <c r="AA30" s="3"/>
      <c r="AB30" s="3"/>
    </row>
  </sheetData>
  <mergeCells count="5">
    <mergeCell ref="J30:K30"/>
    <mergeCell ref="B29:L29"/>
    <mergeCell ref="O29:T29"/>
    <mergeCell ref="A3:V3"/>
    <mergeCell ref="W1:AA3"/>
  </mergeCells>
  <pageMargins left="0.11811023622047245" right="0.11811023622047245" top="0.19685039370078741" bottom="0.15748031496062992" header="0" footer="0"/>
  <pageSetup paperSize="9" scale="9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N30"/>
  <sheetViews>
    <sheetView topLeftCell="A4" zoomScaleNormal="100" workbookViewId="0">
      <selection activeCell="F25" sqref="F25"/>
    </sheetView>
  </sheetViews>
  <sheetFormatPr defaultRowHeight="15"/>
  <cols>
    <col min="1" max="1" width="2.7109375" style="6" customWidth="1"/>
    <col min="2" max="2" width="25.28515625" style="14" customWidth="1"/>
    <col min="3" max="3" width="6" style="6" customWidth="1"/>
    <col min="4" max="4" width="3.7109375" style="6" customWidth="1"/>
    <col min="5" max="5" width="4.42578125" style="6" bestFit="1" customWidth="1"/>
    <col min="6" max="6" width="4.42578125" style="6" customWidth="1"/>
    <col min="7" max="7" width="4" style="6" customWidth="1"/>
    <col min="8" max="9" width="4.42578125" style="6" customWidth="1"/>
    <col min="10" max="11" width="3.85546875" style="6" customWidth="1"/>
    <col min="12" max="12" width="4.42578125" style="6" bestFit="1" customWidth="1"/>
    <col min="13" max="13" width="3.140625" style="6" bestFit="1" customWidth="1"/>
    <col min="14" max="14" width="3.5703125" style="6" bestFit="1" customWidth="1"/>
    <col min="15" max="15" width="3.140625" style="6" bestFit="1" customWidth="1"/>
    <col min="16" max="16" width="3.5703125" style="6" bestFit="1" customWidth="1"/>
    <col min="17" max="19" width="4.42578125" style="6" customWidth="1"/>
    <col min="20" max="21" width="3.140625" style="6" bestFit="1" customWidth="1"/>
    <col min="22" max="22" width="3.5703125" style="6" bestFit="1" customWidth="1"/>
    <col min="23" max="24" width="4.42578125" style="6" customWidth="1"/>
    <col min="25" max="25" width="3.140625" style="6" bestFit="1" customWidth="1"/>
    <col min="26" max="26" width="4.28515625" style="6" customWidth="1"/>
    <col min="27" max="27" width="3.140625" style="6" bestFit="1" customWidth="1"/>
    <col min="28" max="30" width="3.7109375" style="6" customWidth="1"/>
    <col min="31" max="31" width="3.140625" style="6" bestFit="1" customWidth="1"/>
    <col min="32" max="32" width="3.7109375" style="6" customWidth="1"/>
    <col min="33" max="40" width="9.140625" style="3"/>
  </cols>
  <sheetData>
    <row r="1" spans="1:40" ht="15" customHeight="1">
      <c r="Q1" s="25"/>
      <c r="R1" s="25"/>
      <c r="S1" s="25"/>
      <c r="T1" s="25"/>
      <c r="U1" s="25"/>
      <c r="V1" s="25"/>
      <c r="W1" s="25"/>
      <c r="X1" s="60" t="s">
        <v>1</v>
      </c>
      <c r="Y1" s="60"/>
      <c r="Z1" s="60"/>
      <c r="AA1" s="60"/>
      <c r="AB1" s="60"/>
      <c r="AC1" s="60"/>
      <c r="AD1" s="60"/>
      <c r="AE1" s="60"/>
      <c r="AF1" s="60"/>
    </row>
    <row r="2" spans="1:40">
      <c r="Q2" s="61" t="s">
        <v>148</v>
      </c>
      <c r="R2" s="61"/>
      <c r="S2" s="25"/>
      <c r="T2" s="25"/>
      <c r="U2" s="25"/>
      <c r="V2" s="25"/>
      <c r="W2" s="25"/>
      <c r="X2" s="60"/>
      <c r="Y2" s="60"/>
      <c r="Z2" s="60"/>
      <c r="AA2" s="60"/>
      <c r="AB2" s="60"/>
      <c r="AC2" s="60"/>
      <c r="AD2" s="60"/>
      <c r="AE2" s="60"/>
      <c r="AF2" s="60"/>
    </row>
    <row r="3" spans="1:40">
      <c r="A3" s="61" t="s">
        <v>177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X3" s="60"/>
      <c r="Y3" s="60"/>
      <c r="Z3" s="60"/>
      <c r="AA3" s="60"/>
      <c r="AB3" s="60"/>
      <c r="AC3" s="60"/>
      <c r="AD3" s="60"/>
      <c r="AE3" s="60"/>
      <c r="AF3" s="60"/>
    </row>
    <row r="4" spans="1:40" ht="110.25">
      <c r="B4" s="16" t="s">
        <v>0</v>
      </c>
      <c r="C4" s="13" t="s">
        <v>7</v>
      </c>
      <c r="D4" s="22" t="s">
        <v>66</v>
      </c>
      <c r="E4" s="22" t="s">
        <v>24</v>
      </c>
      <c r="F4" s="22" t="s">
        <v>11</v>
      </c>
      <c r="G4" s="22" t="s">
        <v>15</v>
      </c>
      <c r="H4" s="22" t="s">
        <v>16</v>
      </c>
      <c r="I4" s="22" t="s">
        <v>18</v>
      </c>
      <c r="J4" s="22" t="s">
        <v>17</v>
      </c>
      <c r="K4" s="22" t="s">
        <v>27</v>
      </c>
      <c r="L4" s="22" t="s">
        <v>10</v>
      </c>
      <c r="M4" s="22" t="s">
        <v>20</v>
      </c>
      <c r="N4" s="22" t="s">
        <v>68</v>
      </c>
      <c r="O4" s="22" t="s">
        <v>115</v>
      </c>
      <c r="P4" s="22" t="s">
        <v>19</v>
      </c>
      <c r="Q4" s="22" t="s">
        <v>21</v>
      </c>
      <c r="R4" s="22" t="s">
        <v>22</v>
      </c>
      <c r="S4" s="22" t="s">
        <v>62</v>
      </c>
      <c r="T4" s="22" t="s">
        <v>26</v>
      </c>
      <c r="U4" s="22" t="s">
        <v>156</v>
      </c>
      <c r="V4" s="22" t="s">
        <v>30</v>
      </c>
      <c r="W4" s="22" t="s">
        <v>39</v>
      </c>
      <c r="X4" s="23" t="s">
        <v>25</v>
      </c>
      <c r="Y4" s="22" t="s">
        <v>93</v>
      </c>
      <c r="Z4" s="22" t="s">
        <v>79</v>
      </c>
      <c r="AA4" s="22" t="s">
        <v>32</v>
      </c>
      <c r="AB4" s="22" t="s">
        <v>53</v>
      </c>
      <c r="AC4" s="22" t="s">
        <v>45</v>
      </c>
      <c r="AD4" s="22" t="s">
        <v>44</v>
      </c>
      <c r="AE4" s="22" t="s">
        <v>75</v>
      </c>
      <c r="AF4" s="22" t="s">
        <v>6</v>
      </c>
    </row>
    <row r="5" spans="1:40" s="1" customFormat="1" ht="15" customHeight="1">
      <c r="A5" s="6"/>
      <c r="B5" s="58" t="s">
        <v>9</v>
      </c>
      <c r="C5" s="8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16"/>
      <c r="R5" s="16"/>
      <c r="S5" s="16"/>
      <c r="T5" s="16"/>
      <c r="U5" s="16"/>
      <c r="V5" s="16"/>
      <c r="W5" s="16"/>
      <c r="X5" s="16"/>
      <c r="Y5" s="9"/>
      <c r="Z5" s="9"/>
      <c r="AA5" s="9"/>
      <c r="AB5" s="9"/>
      <c r="AC5" s="9"/>
      <c r="AD5" s="9"/>
      <c r="AE5" s="9"/>
      <c r="AF5" s="9"/>
      <c r="AG5" s="3"/>
      <c r="AH5" s="3"/>
      <c r="AI5" s="3"/>
      <c r="AJ5" s="3"/>
      <c r="AK5" s="3"/>
      <c r="AL5" s="3"/>
      <c r="AM5" s="3"/>
      <c r="AN5" s="3"/>
    </row>
    <row r="6" spans="1:40" s="1" customFormat="1" ht="12.75">
      <c r="A6" s="6"/>
      <c r="B6" s="7" t="s">
        <v>100</v>
      </c>
      <c r="C6" s="8" t="s">
        <v>74</v>
      </c>
      <c r="D6" s="9">
        <v>25</v>
      </c>
      <c r="E6" s="9">
        <v>10.6</v>
      </c>
      <c r="F6" s="9"/>
      <c r="G6" s="9"/>
      <c r="H6" s="9"/>
      <c r="I6" s="9">
        <v>5</v>
      </c>
      <c r="J6" s="9"/>
      <c r="K6" s="9"/>
      <c r="L6" s="9"/>
      <c r="M6" s="9"/>
      <c r="N6" s="9"/>
      <c r="O6" s="9"/>
      <c r="P6" s="9"/>
      <c r="Q6" s="16"/>
      <c r="R6" s="16"/>
      <c r="S6" s="16"/>
      <c r="T6" s="16"/>
      <c r="U6" s="16"/>
      <c r="V6" s="16"/>
      <c r="W6" s="16"/>
      <c r="X6" s="16"/>
      <c r="Y6" s="9"/>
      <c r="Z6" s="9"/>
      <c r="AA6" s="9"/>
      <c r="AB6" s="9"/>
      <c r="AC6" s="9"/>
      <c r="AD6" s="9"/>
      <c r="AE6" s="9"/>
      <c r="AF6" s="9"/>
      <c r="AG6" s="3"/>
      <c r="AH6" s="3"/>
      <c r="AI6" s="3"/>
      <c r="AJ6" s="3"/>
      <c r="AK6" s="3"/>
      <c r="AL6" s="3"/>
      <c r="AM6" s="3"/>
      <c r="AN6" s="3"/>
    </row>
    <row r="7" spans="1:40" s="1" customFormat="1" ht="15" customHeight="1">
      <c r="A7" s="6"/>
      <c r="B7" s="5" t="s">
        <v>71</v>
      </c>
      <c r="C7" s="8" t="s">
        <v>29</v>
      </c>
      <c r="D7" s="9"/>
      <c r="E7" s="9"/>
      <c r="F7" s="9">
        <v>90</v>
      </c>
      <c r="G7" s="9">
        <v>9</v>
      </c>
      <c r="H7" s="9"/>
      <c r="I7" s="9"/>
      <c r="J7" s="9"/>
      <c r="K7" s="9"/>
      <c r="L7" s="9">
        <v>2.16</v>
      </c>
      <c r="M7" s="9"/>
      <c r="N7" s="9"/>
      <c r="O7" s="9"/>
      <c r="P7" s="9"/>
      <c r="Q7" s="16"/>
      <c r="R7" s="16"/>
      <c r="S7" s="16"/>
      <c r="T7" s="16"/>
      <c r="U7" s="16"/>
      <c r="V7" s="16"/>
      <c r="W7" s="16"/>
      <c r="X7" s="16"/>
      <c r="Y7" s="9"/>
      <c r="Z7" s="9"/>
      <c r="AA7" s="9"/>
      <c r="AB7" s="9"/>
      <c r="AC7" s="9"/>
      <c r="AD7" s="9"/>
      <c r="AE7" s="9"/>
      <c r="AF7" s="9"/>
      <c r="AG7" s="3"/>
      <c r="AH7" s="3"/>
      <c r="AI7" s="3"/>
      <c r="AJ7" s="3"/>
      <c r="AK7" s="3"/>
      <c r="AL7" s="3"/>
      <c r="AM7" s="3"/>
      <c r="AN7" s="3"/>
    </row>
    <row r="8" spans="1:40" s="1" customFormat="1" ht="15" customHeight="1">
      <c r="A8" s="6"/>
      <c r="B8" s="5" t="s">
        <v>124</v>
      </c>
      <c r="C8" s="8" t="s">
        <v>33</v>
      </c>
      <c r="D8" s="9"/>
      <c r="E8" s="9"/>
      <c r="F8" s="9">
        <v>140</v>
      </c>
      <c r="G8" s="9">
        <v>2</v>
      </c>
      <c r="H8" s="9">
        <v>1.2</v>
      </c>
      <c r="I8" s="9">
        <v>4</v>
      </c>
      <c r="J8" s="9"/>
      <c r="K8" s="9"/>
      <c r="L8" s="9"/>
      <c r="M8" s="9"/>
      <c r="N8" s="9"/>
      <c r="O8" s="9"/>
      <c r="P8" s="9"/>
      <c r="Q8" s="16"/>
      <c r="R8" s="16"/>
      <c r="S8" s="16"/>
      <c r="T8" s="16"/>
      <c r="U8" s="16"/>
      <c r="V8" s="16"/>
      <c r="W8" s="16"/>
      <c r="X8" s="16"/>
      <c r="Y8" s="9">
        <v>16</v>
      </c>
      <c r="Z8" s="9"/>
      <c r="AA8" s="9"/>
      <c r="AB8" s="9"/>
      <c r="AC8" s="9"/>
      <c r="AD8" s="9"/>
      <c r="AE8" s="9"/>
      <c r="AF8" s="9"/>
      <c r="AG8" s="3"/>
      <c r="AH8" s="3"/>
      <c r="AI8" s="3"/>
      <c r="AJ8" s="3"/>
      <c r="AK8" s="3"/>
      <c r="AL8" s="3"/>
      <c r="AM8" s="3"/>
      <c r="AN8" s="3"/>
    </row>
    <row r="9" spans="1:40" s="1" customFormat="1" ht="15" customHeight="1">
      <c r="A9" s="6"/>
      <c r="B9" s="57" t="s">
        <v>8</v>
      </c>
      <c r="C9" s="8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3"/>
      <c r="AH9" s="3"/>
      <c r="AI9" s="3"/>
      <c r="AJ9" s="3"/>
      <c r="AK9" s="3"/>
      <c r="AL9" s="3"/>
      <c r="AM9" s="3"/>
      <c r="AN9" s="3"/>
    </row>
    <row r="10" spans="1:40" s="1" customFormat="1" ht="15" customHeight="1">
      <c r="A10" s="6"/>
      <c r="B10" s="5" t="s">
        <v>53</v>
      </c>
      <c r="C10" s="10" t="s">
        <v>28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>
        <v>156</v>
      </c>
      <c r="AC10" s="9"/>
      <c r="AD10" s="9"/>
      <c r="AE10" s="9"/>
      <c r="AF10" s="9"/>
      <c r="AG10" s="3"/>
      <c r="AH10" s="3"/>
      <c r="AI10" s="3"/>
      <c r="AJ10" s="3"/>
      <c r="AK10" s="3"/>
      <c r="AL10" s="3"/>
      <c r="AM10" s="3"/>
      <c r="AN10" s="3"/>
    </row>
    <row r="11" spans="1:40" s="1" customFormat="1" ht="15" customHeight="1">
      <c r="A11" s="6"/>
      <c r="B11" s="5" t="s">
        <v>6</v>
      </c>
      <c r="C11" s="10" t="s">
        <v>96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>
        <v>20</v>
      </c>
      <c r="AG11" s="3"/>
      <c r="AH11" s="3"/>
      <c r="AI11" s="3"/>
      <c r="AJ11" s="3"/>
      <c r="AK11" s="3"/>
      <c r="AL11" s="3"/>
      <c r="AM11" s="3"/>
      <c r="AN11" s="3"/>
    </row>
    <row r="12" spans="1:40" s="1" customFormat="1" ht="15" customHeight="1">
      <c r="A12" s="6"/>
      <c r="B12" s="56" t="s">
        <v>2</v>
      </c>
      <c r="C12" s="10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3"/>
      <c r="AH12" s="3"/>
      <c r="AI12" s="3"/>
      <c r="AJ12" s="3"/>
      <c r="AK12" s="3"/>
      <c r="AL12" s="3"/>
      <c r="AM12" s="3"/>
      <c r="AN12" s="3"/>
    </row>
    <row r="13" spans="1:40" s="1" customFormat="1" ht="15" customHeight="1">
      <c r="A13" s="6"/>
      <c r="B13" s="7" t="s">
        <v>101</v>
      </c>
      <c r="C13" s="10" t="s">
        <v>48</v>
      </c>
      <c r="D13" s="9"/>
      <c r="E13" s="9"/>
      <c r="F13" s="9"/>
      <c r="G13" s="9"/>
      <c r="H13" s="9">
        <v>0.15</v>
      </c>
      <c r="I13" s="9"/>
      <c r="J13" s="9">
        <v>3</v>
      </c>
      <c r="K13" s="9"/>
      <c r="L13" s="9"/>
      <c r="M13" s="9">
        <v>42</v>
      </c>
      <c r="N13" s="9">
        <v>18</v>
      </c>
      <c r="O13" s="9"/>
      <c r="P13" s="9"/>
      <c r="Q13" s="9">
        <v>18</v>
      </c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3"/>
      <c r="AH13" s="3"/>
      <c r="AI13" s="3"/>
      <c r="AJ13" s="3"/>
      <c r="AK13" s="3"/>
      <c r="AL13" s="3"/>
      <c r="AM13" s="3"/>
      <c r="AN13" s="3"/>
    </row>
    <row r="14" spans="1:40" s="1" customFormat="1" ht="15" customHeight="1">
      <c r="A14" s="6"/>
      <c r="B14" s="19" t="s">
        <v>169</v>
      </c>
      <c r="C14" s="10" t="s">
        <v>33</v>
      </c>
      <c r="D14" s="9"/>
      <c r="E14" s="9"/>
      <c r="F14" s="9"/>
      <c r="G14" s="9"/>
      <c r="H14" s="9">
        <v>1.2</v>
      </c>
      <c r="I14" s="9"/>
      <c r="J14" s="9">
        <v>4</v>
      </c>
      <c r="K14" s="9"/>
      <c r="L14" s="9"/>
      <c r="M14" s="9"/>
      <c r="N14" s="9"/>
      <c r="O14" s="9">
        <v>4</v>
      </c>
      <c r="P14" s="9">
        <v>80</v>
      </c>
      <c r="Q14" s="9">
        <v>10</v>
      </c>
      <c r="R14" s="9">
        <v>4.8</v>
      </c>
      <c r="S14" s="9"/>
      <c r="T14" s="9">
        <v>20</v>
      </c>
      <c r="U14" s="9">
        <v>20</v>
      </c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3"/>
      <c r="AH14" s="3"/>
      <c r="AI14" s="3"/>
      <c r="AJ14" s="3"/>
      <c r="AK14" s="3"/>
      <c r="AL14" s="3"/>
      <c r="AM14" s="3"/>
      <c r="AN14" s="3"/>
    </row>
    <row r="15" spans="1:40" s="1" customFormat="1" ht="15" customHeight="1">
      <c r="A15" s="6"/>
      <c r="B15" s="5" t="s">
        <v>14</v>
      </c>
      <c r="C15" s="10" t="s">
        <v>28</v>
      </c>
      <c r="D15" s="9"/>
      <c r="E15" s="9"/>
      <c r="F15" s="9">
        <v>22.5</v>
      </c>
      <c r="G15" s="9"/>
      <c r="H15" s="9">
        <v>0.6</v>
      </c>
      <c r="I15" s="9">
        <v>6.75</v>
      </c>
      <c r="J15" s="9"/>
      <c r="K15" s="9"/>
      <c r="L15" s="9"/>
      <c r="M15" s="9"/>
      <c r="N15" s="9"/>
      <c r="O15" s="9"/>
      <c r="P15" s="9">
        <v>174</v>
      </c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3"/>
      <c r="AH15" s="3"/>
      <c r="AI15" s="3"/>
      <c r="AJ15" s="3"/>
      <c r="AK15" s="3"/>
      <c r="AL15" s="3"/>
      <c r="AM15" s="3"/>
      <c r="AN15" s="3"/>
    </row>
    <row r="16" spans="1:40" s="1" customFormat="1" ht="15" customHeight="1">
      <c r="A16" s="6"/>
      <c r="B16" s="5" t="s">
        <v>170</v>
      </c>
      <c r="C16" s="10" t="s">
        <v>59</v>
      </c>
      <c r="D16" s="9"/>
      <c r="E16" s="9"/>
      <c r="F16" s="9"/>
      <c r="G16" s="9"/>
      <c r="H16" s="9">
        <v>0.4</v>
      </c>
      <c r="I16" s="9">
        <v>4.5</v>
      </c>
      <c r="J16" s="9"/>
      <c r="K16" s="9"/>
      <c r="L16" s="9"/>
      <c r="M16" s="9"/>
      <c r="N16" s="9"/>
      <c r="O16" s="9"/>
      <c r="P16" s="9"/>
      <c r="Q16" s="9">
        <v>4.6500000000000004</v>
      </c>
      <c r="R16" s="9">
        <v>4.6500000000000004</v>
      </c>
      <c r="S16" s="9">
        <v>4.6500000000000004</v>
      </c>
      <c r="T16" s="9"/>
      <c r="U16" s="9"/>
      <c r="V16" s="9">
        <v>2.5</v>
      </c>
      <c r="W16" s="9">
        <v>0.95</v>
      </c>
      <c r="X16" s="9"/>
      <c r="Y16" s="9"/>
      <c r="Z16" s="9"/>
      <c r="AA16" s="9"/>
      <c r="AB16" s="9"/>
      <c r="AC16" s="9"/>
      <c r="AD16" s="9"/>
      <c r="AE16" s="9">
        <v>65</v>
      </c>
      <c r="AF16" s="9"/>
      <c r="AG16" s="3"/>
      <c r="AH16" s="3"/>
      <c r="AI16" s="3"/>
      <c r="AJ16" s="3"/>
      <c r="AK16" s="3"/>
      <c r="AL16" s="3"/>
      <c r="AM16" s="3"/>
      <c r="AN16" s="3"/>
    </row>
    <row r="17" spans="1:40" s="1" customFormat="1" ht="15" customHeight="1">
      <c r="A17" s="6"/>
      <c r="B17" s="5" t="s">
        <v>66</v>
      </c>
      <c r="C17" s="10" t="s">
        <v>58</v>
      </c>
      <c r="D17" s="9">
        <v>50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3"/>
      <c r="AH17" s="3"/>
      <c r="AI17" s="3"/>
      <c r="AJ17" s="3"/>
      <c r="AK17" s="3"/>
      <c r="AL17" s="3"/>
      <c r="AM17" s="3"/>
      <c r="AN17" s="3"/>
    </row>
    <row r="18" spans="1:40" s="1" customFormat="1" ht="15" customHeight="1">
      <c r="A18" s="6"/>
      <c r="B18" s="11" t="s">
        <v>5</v>
      </c>
      <c r="C18" s="8" t="s">
        <v>29</v>
      </c>
      <c r="D18" s="9"/>
      <c r="E18" s="9"/>
      <c r="F18" s="9"/>
      <c r="G18" s="9">
        <v>9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>
        <v>18</v>
      </c>
      <c r="AB18" s="9"/>
      <c r="AC18" s="9"/>
      <c r="AD18" s="9"/>
      <c r="AE18" s="9"/>
      <c r="AF18" s="9"/>
      <c r="AG18" s="3"/>
      <c r="AH18" s="3"/>
      <c r="AI18" s="3"/>
      <c r="AJ18" s="3"/>
      <c r="AK18" s="3"/>
      <c r="AL18" s="3"/>
      <c r="AM18" s="3"/>
      <c r="AN18" s="3"/>
    </row>
    <row r="19" spans="1:40" s="1" customFormat="1" ht="15" customHeight="1">
      <c r="A19" s="6"/>
      <c r="B19" s="57" t="s">
        <v>151</v>
      </c>
      <c r="C19" s="10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3"/>
      <c r="AH19" s="3"/>
      <c r="AI19" s="3"/>
      <c r="AJ19" s="3"/>
      <c r="AK19" s="3"/>
      <c r="AL19" s="3"/>
      <c r="AM19" s="3"/>
      <c r="AN19" s="3"/>
    </row>
    <row r="20" spans="1:40" s="1" customFormat="1" ht="15" customHeight="1">
      <c r="A20" s="6"/>
      <c r="B20" s="7" t="s">
        <v>125</v>
      </c>
      <c r="C20" s="10" t="s">
        <v>86</v>
      </c>
      <c r="D20" s="9"/>
      <c r="E20" s="9"/>
      <c r="F20" s="9">
        <v>100</v>
      </c>
      <c r="G20" s="9">
        <v>5</v>
      </c>
      <c r="H20" s="9">
        <v>0.3</v>
      </c>
      <c r="I20" s="9">
        <v>5</v>
      </c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>
        <v>40</v>
      </c>
      <c r="AA20" s="9"/>
      <c r="AB20" s="9"/>
      <c r="AC20" s="9"/>
      <c r="AD20" s="9"/>
      <c r="AE20" s="9"/>
      <c r="AF20" s="9"/>
      <c r="AG20" s="3"/>
      <c r="AH20" s="3"/>
      <c r="AI20" s="3"/>
      <c r="AJ20" s="3"/>
      <c r="AK20" s="3"/>
      <c r="AL20" s="3"/>
      <c r="AM20" s="3"/>
      <c r="AN20" s="3"/>
    </row>
    <row r="21" spans="1:40" s="1" customFormat="1" ht="15" customHeight="1">
      <c r="A21" s="6"/>
      <c r="B21" s="5" t="s">
        <v>12</v>
      </c>
      <c r="C21" s="10" t="s">
        <v>72</v>
      </c>
      <c r="D21" s="9"/>
      <c r="E21" s="9"/>
      <c r="F21" s="9"/>
      <c r="G21" s="9">
        <v>10</v>
      </c>
      <c r="H21" s="9"/>
      <c r="I21" s="9"/>
      <c r="J21" s="9"/>
      <c r="K21" s="9">
        <v>0.6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3"/>
      <c r="AH21" s="3"/>
      <c r="AI21" s="3"/>
      <c r="AJ21" s="3"/>
      <c r="AK21" s="3"/>
      <c r="AL21" s="3"/>
      <c r="AM21" s="3"/>
      <c r="AN21" s="3"/>
    </row>
    <row r="22" spans="1:40" s="1" customFormat="1" ht="15" customHeight="1">
      <c r="A22" s="6"/>
      <c r="B22" s="5" t="s">
        <v>137</v>
      </c>
      <c r="C22" s="10" t="s">
        <v>47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>
        <v>100</v>
      </c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3"/>
      <c r="AH22" s="3"/>
      <c r="AI22" s="3"/>
      <c r="AJ22" s="3"/>
      <c r="AK22" s="3"/>
      <c r="AL22" s="3"/>
      <c r="AM22" s="3"/>
      <c r="AN22" s="3"/>
    </row>
    <row r="23" spans="1:40" s="1" customFormat="1" ht="15" customHeight="1">
      <c r="A23" s="6"/>
      <c r="B23" s="5" t="s">
        <v>98</v>
      </c>
      <c r="C23" s="10" t="s">
        <v>73</v>
      </c>
      <c r="D23" s="9"/>
      <c r="E23" s="9"/>
      <c r="F23" s="9">
        <v>34</v>
      </c>
      <c r="G23" s="9">
        <v>1.2</v>
      </c>
      <c r="H23" s="9">
        <v>0.6</v>
      </c>
      <c r="I23" s="9"/>
      <c r="J23" s="9">
        <v>3.6</v>
      </c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>
        <v>34</v>
      </c>
      <c r="X23" s="9">
        <v>1.84</v>
      </c>
      <c r="Y23" s="9"/>
      <c r="Z23" s="9"/>
      <c r="AA23" s="9"/>
      <c r="AB23" s="9"/>
      <c r="AC23" s="9">
        <v>1</v>
      </c>
      <c r="AD23" s="9">
        <v>5</v>
      </c>
      <c r="AE23" s="9"/>
      <c r="AF23" s="9"/>
      <c r="AG23" s="3"/>
      <c r="AH23" s="3"/>
      <c r="AI23" s="3"/>
      <c r="AJ23" s="3"/>
      <c r="AK23" s="3"/>
      <c r="AL23" s="3"/>
      <c r="AM23" s="3"/>
      <c r="AN23" s="3"/>
    </row>
    <row r="24" spans="1:40" s="1" customFormat="1" ht="31.5" customHeight="1">
      <c r="A24" s="6"/>
      <c r="B24" s="12" t="s">
        <v>34</v>
      </c>
      <c r="C24" s="9" t="s">
        <v>40</v>
      </c>
      <c r="D24" s="2">
        <f t="shared" ref="D24:AF24" si="0">SUM(D6:D23)</f>
        <v>75</v>
      </c>
      <c r="E24" s="2">
        <f t="shared" si="0"/>
        <v>10.6</v>
      </c>
      <c r="F24" s="2">
        <f t="shared" si="0"/>
        <v>386.5</v>
      </c>
      <c r="G24" s="2">
        <f t="shared" si="0"/>
        <v>36.200000000000003</v>
      </c>
      <c r="H24" s="2">
        <f t="shared" si="0"/>
        <v>4.4499999999999993</v>
      </c>
      <c r="I24" s="2">
        <f t="shared" si="0"/>
        <v>25.25</v>
      </c>
      <c r="J24" s="2">
        <f t="shared" si="0"/>
        <v>10.6</v>
      </c>
      <c r="K24" s="2">
        <f t="shared" si="0"/>
        <v>0.6</v>
      </c>
      <c r="L24" s="2">
        <f t="shared" si="0"/>
        <v>2.16</v>
      </c>
      <c r="M24" s="2">
        <f t="shared" si="0"/>
        <v>42</v>
      </c>
      <c r="N24" s="2">
        <f t="shared" si="0"/>
        <v>118</v>
      </c>
      <c r="O24" s="2">
        <f t="shared" si="0"/>
        <v>4</v>
      </c>
      <c r="P24" s="2">
        <f t="shared" si="0"/>
        <v>254</v>
      </c>
      <c r="Q24" s="2">
        <f t="shared" si="0"/>
        <v>32.65</v>
      </c>
      <c r="R24" s="2">
        <f t="shared" si="0"/>
        <v>9.4499999999999993</v>
      </c>
      <c r="S24" s="2">
        <f t="shared" si="0"/>
        <v>4.6500000000000004</v>
      </c>
      <c r="T24" s="2">
        <f t="shared" si="0"/>
        <v>20</v>
      </c>
      <c r="U24" s="2">
        <f t="shared" si="0"/>
        <v>20</v>
      </c>
      <c r="V24" s="2">
        <f t="shared" si="0"/>
        <v>2.5</v>
      </c>
      <c r="W24" s="2">
        <f t="shared" si="0"/>
        <v>34.950000000000003</v>
      </c>
      <c r="X24" s="2">
        <f t="shared" si="0"/>
        <v>1.84</v>
      </c>
      <c r="Y24" s="2">
        <f t="shared" si="0"/>
        <v>16</v>
      </c>
      <c r="Z24" s="2">
        <f t="shared" si="0"/>
        <v>40</v>
      </c>
      <c r="AA24" s="2">
        <f t="shared" si="0"/>
        <v>18</v>
      </c>
      <c r="AB24" s="2">
        <f t="shared" si="0"/>
        <v>156</v>
      </c>
      <c r="AC24" s="2">
        <f t="shared" si="0"/>
        <v>1</v>
      </c>
      <c r="AD24" s="2">
        <f t="shared" si="0"/>
        <v>5</v>
      </c>
      <c r="AE24" s="2">
        <f t="shared" si="0"/>
        <v>65</v>
      </c>
      <c r="AF24" s="2">
        <f t="shared" si="0"/>
        <v>20</v>
      </c>
      <c r="AG24" s="38"/>
      <c r="AH24" s="3"/>
      <c r="AI24" s="3"/>
      <c r="AJ24" s="3"/>
      <c r="AK24" s="3"/>
      <c r="AL24" s="3"/>
      <c r="AM24" s="3"/>
      <c r="AN24" s="3"/>
    </row>
    <row r="25" spans="1:40" s="1" customFormat="1" ht="18.75" customHeight="1">
      <c r="A25" s="6"/>
      <c r="B25" s="12" t="s">
        <v>35</v>
      </c>
      <c r="C25" s="44">
        <v>7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3"/>
      <c r="AH25" s="3"/>
      <c r="AI25" s="3"/>
      <c r="AJ25" s="3"/>
      <c r="AK25" s="3"/>
      <c r="AL25" s="3"/>
      <c r="AM25" s="3"/>
      <c r="AN25" s="3"/>
    </row>
    <row r="26" spans="1:40" s="1" customFormat="1" ht="41.25" customHeight="1">
      <c r="A26" s="6"/>
      <c r="B26" s="12" t="s">
        <v>36</v>
      </c>
      <c r="C26" s="9" t="s">
        <v>42</v>
      </c>
      <c r="D26" s="26">
        <f>D24*C25/1000</f>
        <v>0.52500000000000002</v>
      </c>
      <c r="E26" s="26">
        <f>E24*C25/1000</f>
        <v>7.4200000000000002E-2</v>
      </c>
      <c r="F26" s="26">
        <f>F24*C25/1000</f>
        <v>2.7054999999999998</v>
      </c>
      <c r="G26" s="26">
        <f>G24*C25/1000</f>
        <v>0.25340000000000001</v>
      </c>
      <c r="H26" s="26">
        <f>H24*C25/1000</f>
        <v>3.1149999999999994E-2</v>
      </c>
      <c r="I26" s="26">
        <f>I24*C25/1000</f>
        <v>0.17674999999999999</v>
      </c>
      <c r="J26" s="26">
        <f>J24*C25/1000</f>
        <v>7.4200000000000002E-2</v>
      </c>
      <c r="K26" s="26">
        <f>K24*C25/1000</f>
        <v>4.2000000000000006E-3</v>
      </c>
      <c r="L26" s="26">
        <f>L24*C25/1000</f>
        <v>1.5120000000000001E-2</v>
      </c>
      <c r="M26" s="26">
        <f>M24*C25/1000</f>
        <v>0.29399999999999998</v>
      </c>
      <c r="N26" s="26">
        <f>N24*C25/1000</f>
        <v>0.82599999999999996</v>
      </c>
      <c r="O26" s="26">
        <f>O24*C25/1000</f>
        <v>2.8000000000000001E-2</v>
      </c>
      <c r="P26" s="26">
        <f>P24*C25/1000</f>
        <v>1.778</v>
      </c>
      <c r="Q26" s="26">
        <f>Q24*C25/1000</f>
        <v>0.22854999999999998</v>
      </c>
      <c r="R26" s="26">
        <f>R24*C25/1000</f>
        <v>6.6149999999999987E-2</v>
      </c>
      <c r="S26" s="26">
        <f>S24*C25/1000</f>
        <v>3.2550000000000003E-2</v>
      </c>
      <c r="T26" s="26">
        <f>T24*C25/1000</f>
        <v>0.14000000000000001</v>
      </c>
      <c r="U26" s="26">
        <f>U24*C25/1000</f>
        <v>0.14000000000000001</v>
      </c>
      <c r="V26" s="26">
        <f>V24*C25/1000</f>
        <v>1.7500000000000002E-2</v>
      </c>
      <c r="W26" s="26">
        <f>W24*C25/1000</f>
        <v>0.24465000000000003</v>
      </c>
      <c r="X26" s="26">
        <f>X24*C25/1000</f>
        <v>1.2880000000000001E-2</v>
      </c>
      <c r="Y26" s="26">
        <f>Y24*C25/1000</f>
        <v>0.112</v>
      </c>
      <c r="Z26" s="26">
        <f>Z24*C25/1000</f>
        <v>0.28000000000000003</v>
      </c>
      <c r="AA26" s="26">
        <f>AA24*C25/1000</f>
        <v>0.126</v>
      </c>
      <c r="AB26" s="26">
        <f>AB24*C25/1000</f>
        <v>1.0920000000000001</v>
      </c>
      <c r="AC26" s="26">
        <f>AC24*C25/1000</f>
        <v>7.0000000000000001E-3</v>
      </c>
      <c r="AD26" s="26">
        <f>AD24*C25/1000</f>
        <v>3.5000000000000003E-2</v>
      </c>
      <c r="AE26" s="26">
        <f>AE24*C25/1000</f>
        <v>0.45500000000000002</v>
      </c>
      <c r="AF26" s="26">
        <f>AF24*C25/1000</f>
        <v>0.14000000000000001</v>
      </c>
      <c r="AG26" s="42"/>
      <c r="AH26" s="3"/>
      <c r="AI26" s="3"/>
      <c r="AJ26" s="3"/>
      <c r="AK26" s="3"/>
      <c r="AL26" s="3"/>
    </row>
    <row r="27" spans="1:40" s="1" customFormat="1" ht="15.75" customHeight="1">
      <c r="A27" s="6"/>
      <c r="B27" s="14"/>
      <c r="C27" s="6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3"/>
      <c r="AH27" s="3"/>
      <c r="AI27" s="3"/>
      <c r="AJ27" s="3"/>
      <c r="AK27" s="3"/>
      <c r="AL27" s="3"/>
      <c r="AM27" s="3"/>
      <c r="AN27" s="3"/>
    </row>
    <row r="28" spans="1:40" s="1" customFormat="1" ht="12">
      <c r="A28" s="6"/>
      <c r="B28" s="61" t="s">
        <v>54</v>
      </c>
      <c r="C28" s="61"/>
      <c r="D28" s="61"/>
      <c r="E28" s="61"/>
      <c r="F28" s="61"/>
      <c r="G28" s="61"/>
      <c r="H28" s="61"/>
      <c r="I28" s="61"/>
      <c r="J28" s="61"/>
      <c r="K28" s="61"/>
      <c r="L28" s="6"/>
      <c r="M28" s="6"/>
      <c r="N28" s="6"/>
      <c r="O28" s="6"/>
      <c r="P28" s="61"/>
      <c r="Q28" s="61"/>
      <c r="R28" s="61"/>
      <c r="S28" s="61"/>
      <c r="T28" s="61"/>
      <c r="U28" s="61"/>
      <c r="V28" s="61"/>
      <c r="W28" s="61"/>
      <c r="X28" s="61"/>
      <c r="Y28" s="6"/>
      <c r="Z28" s="6"/>
      <c r="AA28" s="6"/>
      <c r="AB28" s="3"/>
      <c r="AC28" s="3"/>
      <c r="AD28" s="3"/>
      <c r="AE28" s="3"/>
      <c r="AF28" s="3"/>
      <c r="AG28" s="3"/>
      <c r="AH28" s="3"/>
    </row>
    <row r="29" spans="1:40" s="1" customFormat="1" ht="12">
      <c r="A29" s="6"/>
      <c r="B29" s="14"/>
      <c r="C29" s="6"/>
      <c r="D29" s="6"/>
      <c r="E29" s="6"/>
      <c r="F29" s="6"/>
      <c r="G29" s="6"/>
      <c r="H29" s="6"/>
      <c r="I29" s="61"/>
      <c r="J29" s="61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3"/>
      <c r="AC29" s="3"/>
      <c r="AD29" s="3"/>
      <c r="AE29" s="3"/>
      <c r="AF29" s="3"/>
      <c r="AG29" s="3"/>
      <c r="AH29" s="3"/>
    </row>
    <row r="30" spans="1:40" s="1" customFormat="1" ht="12">
      <c r="A30" s="6"/>
      <c r="B30" s="14"/>
      <c r="C30" s="6"/>
      <c r="D30" s="6"/>
      <c r="E30" s="6"/>
      <c r="F30" s="6"/>
      <c r="G30" s="6"/>
      <c r="H30" s="6"/>
      <c r="I30" s="61"/>
      <c r="J30" s="61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3"/>
      <c r="AH30" s="3"/>
      <c r="AI30" s="3"/>
      <c r="AJ30" s="3"/>
      <c r="AK30" s="3"/>
      <c r="AL30" s="3"/>
      <c r="AM30" s="3"/>
      <c r="AN30" s="3"/>
    </row>
  </sheetData>
  <mergeCells count="7">
    <mergeCell ref="X1:AF3"/>
    <mergeCell ref="I30:J30"/>
    <mergeCell ref="B28:K28"/>
    <mergeCell ref="P28:X28"/>
    <mergeCell ref="I29:J29"/>
    <mergeCell ref="A3:S3"/>
    <mergeCell ref="Q2:R2"/>
  </mergeCells>
  <pageMargins left="0.31496062992125984" right="0.11811023622047245" top="0.19685039370078741" bottom="0.15748031496062992" header="0" footer="0"/>
  <pageSetup paperSize="9" scale="9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K30"/>
  <sheetViews>
    <sheetView topLeftCell="A4" zoomScaleNormal="100" workbookViewId="0">
      <selection activeCell="F26" sqref="F26"/>
    </sheetView>
  </sheetViews>
  <sheetFormatPr defaultRowHeight="15"/>
  <cols>
    <col min="1" max="1" width="2.7109375" style="6" customWidth="1"/>
    <col min="2" max="2" width="28.28515625" style="14" customWidth="1"/>
    <col min="3" max="3" width="5.85546875" style="6" customWidth="1"/>
    <col min="4" max="4" width="3.140625" style="6" bestFit="1" customWidth="1"/>
    <col min="5" max="5" width="4.42578125" style="6" bestFit="1" customWidth="1"/>
    <col min="6" max="6" width="3.5703125" style="6" bestFit="1" customWidth="1"/>
    <col min="7" max="7" width="4.42578125" style="6" bestFit="1" customWidth="1"/>
    <col min="8" max="8" width="5.28515625" style="6" bestFit="1" customWidth="1"/>
    <col min="9" max="10" width="4.42578125" style="6" bestFit="1" customWidth="1"/>
    <col min="11" max="11" width="3.5703125" style="6" bestFit="1" customWidth="1"/>
    <col min="12" max="12" width="4.42578125" style="6" bestFit="1" customWidth="1"/>
    <col min="13" max="14" width="3.140625" style="6" bestFit="1" customWidth="1"/>
    <col min="15" max="16" width="4.42578125" style="6" bestFit="1" customWidth="1"/>
    <col min="17" max="18" width="3.5703125" style="6" bestFit="1" customWidth="1"/>
    <col min="19" max="21" width="4.42578125" style="6" bestFit="1" customWidth="1"/>
    <col min="22" max="26" width="3.140625" style="6" bestFit="1" customWidth="1"/>
    <col min="27" max="27" width="5.28515625" style="6" bestFit="1" customWidth="1"/>
    <col min="28" max="28" width="3.140625" style="6" bestFit="1" customWidth="1"/>
    <col min="29" max="31" width="9.140625" style="3"/>
  </cols>
  <sheetData>
    <row r="1" spans="1:31">
      <c r="N1" s="25"/>
      <c r="O1" s="25"/>
      <c r="P1" s="25"/>
      <c r="Q1" s="25"/>
      <c r="R1" s="25"/>
      <c r="T1" s="61"/>
      <c r="U1" s="61"/>
      <c r="W1" s="60" t="s">
        <v>1</v>
      </c>
      <c r="X1" s="60"/>
      <c r="Y1" s="60"/>
      <c r="Z1" s="60"/>
      <c r="AA1" s="60"/>
      <c r="AB1" s="60"/>
    </row>
    <row r="2" spans="1:31">
      <c r="N2" s="25"/>
      <c r="O2" s="25"/>
      <c r="P2" s="25"/>
      <c r="Q2" s="25"/>
      <c r="R2" s="25"/>
      <c r="T2" s="61" t="s">
        <v>148</v>
      </c>
      <c r="U2" s="61"/>
      <c r="W2" s="60"/>
      <c r="X2" s="60"/>
      <c r="Y2" s="60"/>
      <c r="Z2" s="60"/>
      <c r="AA2" s="60"/>
      <c r="AB2" s="60"/>
    </row>
    <row r="3" spans="1:31">
      <c r="A3" s="61" t="s">
        <v>178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W3" s="60"/>
      <c r="X3" s="60"/>
      <c r="Y3" s="60"/>
      <c r="Z3" s="60"/>
      <c r="AA3" s="60"/>
      <c r="AB3" s="60"/>
    </row>
    <row r="4" spans="1:31" ht="12" customHeight="1"/>
    <row r="5" spans="1:31" ht="96.75">
      <c r="B5" s="16" t="s">
        <v>0</v>
      </c>
      <c r="C5" s="30" t="s">
        <v>7</v>
      </c>
      <c r="D5" s="31" t="s">
        <v>66</v>
      </c>
      <c r="E5" s="31" t="s">
        <v>89</v>
      </c>
      <c r="F5" s="31" t="s">
        <v>11</v>
      </c>
      <c r="G5" s="31" t="s">
        <v>15</v>
      </c>
      <c r="H5" s="31" t="s">
        <v>16</v>
      </c>
      <c r="I5" s="31" t="s">
        <v>18</v>
      </c>
      <c r="J5" s="31" t="s">
        <v>17</v>
      </c>
      <c r="K5" s="31" t="s">
        <v>27</v>
      </c>
      <c r="L5" s="22" t="s">
        <v>134</v>
      </c>
      <c r="M5" s="22" t="s">
        <v>23</v>
      </c>
      <c r="N5" s="22" t="s">
        <v>62</v>
      </c>
      <c r="O5" s="22" t="s">
        <v>19</v>
      </c>
      <c r="P5" s="22" t="s">
        <v>21</v>
      </c>
      <c r="Q5" s="22" t="s">
        <v>22</v>
      </c>
      <c r="R5" s="22" t="s">
        <v>67</v>
      </c>
      <c r="S5" s="22" t="s">
        <v>43</v>
      </c>
      <c r="T5" s="23" t="s">
        <v>45</v>
      </c>
      <c r="U5" s="23" t="s">
        <v>99</v>
      </c>
      <c r="V5" s="23" t="s">
        <v>156</v>
      </c>
      <c r="W5" s="22" t="s">
        <v>30</v>
      </c>
      <c r="X5" s="22" t="s">
        <v>135</v>
      </c>
      <c r="Y5" s="22" t="s">
        <v>20</v>
      </c>
      <c r="Z5" s="22" t="s">
        <v>32</v>
      </c>
      <c r="AA5" s="22" t="s">
        <v>39</v>
      </c>
      <c r="AB5" s="22" t="s">
        <v>6</v>
      </c>
    </row>
    <row r="6" spans="1:31" s="1" customFormat="1" ht="15" customHeight="1">
      <c r="A6" s="6"/>
      <c r="B6" s="58" t="s">
        <v>9</v>
      </c>
      <c r="C6" s="30"/>
      <c r="D6" s="30"/>
      <c r="E6" s="30"/>
      <c r="F6" s="30"/>
      <c r="G6" s="30"/>
      <c r="H6" s="30"/>
      <c r="I6" s="30"/>
      <c r="J6" s="30"/>
      <c r="K6" s="30"/>
      <c r="L6" s="13"/>
      <c r="M6" s="13"/>
      <c r="N6" s="13"/>
      <c r="O6" s="13"/>
      <c r="P6" s="24"/>
      <c r="Q6" s="24"/>
      <c r="R6" s="24"/>
      <c r="S6" s="24"/>
      <c r="T6" s="24"/>
      <c r="U6" s="24"/>
      <c r="V6" s="24"/>
      <c r="W6" s="24"/>
      <c r="X6" s="13"/>
      <c r="Y6" s="13"/>
      <c r="Z6" s="13"/>
      <c r="AA6" s="13"/>
      <c r="AB6" s="13"/>
      <c r="AC6" s="3"/>
      <c r="AD6" s="3"/>
      <c r="AE6" s="3"/>
    </row>
    <row r="7" spans="1:31" s="1" customFormat="1" ht="15" customHeight="1">
      <c r="A7" s="6"/>
      <c r="B7" s="7" t="s">
        <v>81</v>
      </c>
      <c r="C7" s="32" t="s">
        <v>82</v>
      </c>
      <c r="D7" s="33">
        <v>40</v>
      </c>
      <c r="E7" s="33"/>
      <c r="F7" s="33"/>
      <c r="G7" s="33"/>
      <c r="H7" s="33"/>
      <c r="I7" s="33">
        <v>5</v>
      </c>
      <c r="J7" s="33"/>
      <c r="K7" s="33"/>
      <c r="L7" s="9"/>
      <c r="M7" s="9"/>
      <c r="N7" s="9"/>
      <c r="O7" s="9"/>
      <c r="P7" s="16"/>
      <c r="Q7" s="16"/>
      <c r="R7" s="16"/>
      <c r="S7" s="16"/>
      <c r="T7" s="16"/>
      <c r="U7" s="16"/>
      <c r="V7" s="16"/>
      <c r="W7" s="16"/>
      <c r="X7" s="9"/>
      <c r="Y7" s="9"/>
      <c r="Z7" s="9"/>
      <c r="AA7" s="9"/>
      <c r="AB7" s="9"/>
      <c r="AC7" s="3"/>
      <c r="AD7" s="3"/>
      <c r="AE7" s="3"/>
    </row>
    <row r="8" spans="1:31" s="1" customFormat="1" ht="15" customHeight="1">
      <c r="A8" s="6"/>
      <c r="B8" s="7" t="s">
        <v>126</v>
      </c>
      <c r="C8" s="32" t="s">
        <v>72</v>
      </c>
      <c r="D8" s="33"/>
      <c r="E8" s="33"/>
      <c r="F8" s="33">
        <v>45</v>
      </c>
      <c r="G8" s="33">
        <v>10</v>
      </c>
      <c r="H8" s="33"/>
      <c r="I8" s="33"/>
      <c r="J8" s="33"/>
      <c r="K8" s="33">
        <v>0.6</v>
      </c>
      <c r="L8" s="9"/>
      <c r="M8" s="9"/>
      <c r="N8" s="9"/>
      <c r="O8" s="9"/>
      <c r="P8" s="16"/>
      <c r="Q8" s="16"/>
      <c r="R8" s="16"/>
      <c r="S8" s="16"/>
      <c r="T8" s="16"/>
      <c r="U8" s="16"/>
      <c r="V8" s="16"/>
      <c r="W8" s="16"/>
      <c r="X8" s="9"/>
      <c r="Y8" s="9"/>
      <c r="Z8" s="9"/>
      <c r="AA8" s="9"/>
      <c r="AB8" s="9"/>
      <c r="AC8" s="3"/>
      <c r="AD8" s="3"/>
      <c r="AE8" s="3"/>
    </row>
    <row r="9" spans="1:31" s="1" customFormat="1" ht="15" customHeight="1">
      <c r="A9" s="6"/>
      <c r="B9" s="5" t="s">
        <v>127</v>
      </c>
      <c r="C9" s="32" t="s">
        <v>86</v>
      </c>
      <c r="D9" s="33"/>
      <c r="E9" s="33"/>
      <c r="F9" s="33">
        <v>118</v>
      </c>
      <c r="G9" s="33">
        <v>5</v>
      </c>
      <c r="H9" s="33">
        <v>0.3</v>
      </c>
      <c r="I9" s="33">
        <v>5</v>
      </c>
      <c r="J9" s="33"/>
      <c r="K9" s="33"/>
      <c r="L9" s="9">
        <v>30.8</v>
      </c>
      <c r="M9" s="9"/>
      <c r="N9" s="9"/>
      <c r="O9" s="9"/>
      <c r="P9" s="16"/>
      <c r="Q9" s="16"/>
      <c r="R9" s="16"/>
      <c r="S9" s="16"/>
      <c r="T9" s="16"/>
      <c r="U9" s="16"/>
      <c r="V9" s="16"/>
      <c r="W9" s="16"/>
      <c r="X9" s="9"/>
      <c r="Y9" s="9"/>
      <c r="Z9" s="9"/>
      <c r="AA9" s="9"/>
      <c r="AB9" s="9"/>
      <c r="AC9" s="3"/>
      <c r="AD9" s="3"/>
      <c r="AE9" s="3"/>
    </row>
    <row r="10" spans="1:31" s="1" customFormat="1" ht="15" customHeight="1">
      <c r="A10" s="6"/>
      <c r="B10" s="57" t="s">
        <v>8</v>
      </c>
      <c r="C10" s="32"/>
      <c r="D10" s="33"/>
      <c r="E10" s="33"/>
      <c r="F10" s="33"/>
      <c r="G10" s="33"/>
      <c r="H10" s="33"/>
      <c r="I10" s="33"/>
      <c r="J10" s="33"/>
      <c r="K10" s="33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3"/>
      <c r="AD10" s="3"/>
      <c r="AE10" s="3"/>
    </row>
    <row r="11" spans="1:31" s="1" customFormat="1" ht="15" customHeight="1">
      <c r="A11" s="6"/>
      <c r="B11" s="7" t="s">
        <v>137</v>
      </c>
      <c r="C11" s="29" t="s">
        <v>47</v>
      </c>
      <c r="D11" s="33"/>
      <c r="E11" s="33"/>
      <c r="F11" s="33"/>
      <c r="G11" s="33"/>
      <c r="H11" s="33"/>
      <c r="I11" s="33"/>
      <c r="J11" s="33"/>
      <c r="K11" s="33"/>
      <c r="L11" s="9"/>
      <c r="M11" s="9"/>
      <c r="N11" s="9"/>
      <c r="O11" s="9"/>
      <c r="P11" s="9"/>
      <c r="Q11" s="9"/>
      <c r="R11" s="9">
        <v>100</v>
      </c>
      <c r="S11" s="9"/>
      <c r="T11" s="9"/>
      <c r="U11" s="9"/>
      <c r="V11" s="9"/>
      <c r="W11" s="9"/>
      <c r="X11" s="9"/>
      <c r="Y11" s="9"/>
      <c r="Z11" s="9"/>
      <c r="AA11" s="9"/>
      <c r="AB11" s="9"/>
      <c r="AC11" s="3"/>
      <c r="AD11" s="3"/>
      <c r="AE11" s="3"/>
    </row>
    <row r="12" spans="1:31" s="1" customFormat="1" ht="15" customHeight="1">
      <c r="A12" s="6"/>
      <c r="B12" s="7" t="s">
        <v>6</v>
      </c>
      <c r="C12" s="29" t="s">
        <v>96</v>
      </c>
      <c r="D12" s="33"/>
      <c r="E12" s="33"/>
      <c r="F12" s="33"/>
      <c r="G12" s="33"/>
      <c r="H12" s="33"/>
      <c r="I12" s="33"/>
      <c r="J12" s="33"/>
      <c r="K12" s="33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>
        <v>20</v>
      </c>
      <c r="AC12" s="3"/>
      <c r="AD12" s="3"/>
      <c r="AE12" s="3"/>
    </row>
    <row r="13" spans="1:31" s="1" customFormat="1" ht="15" customHeight="1">
      <c r="A13" s="6"/>
      <c r="B13" s="56" t="s">
        <v>2</v>
      </c>
      <c r="C13" s="29"/>
      <c r="D13" s="33"/>
      <c r="E13" s="33"/>
      <c r="F13" s="33"/>
      <c r="G13" s="33"/>
      <c r="H13" s="33"/>
      <c r="I13" s="33"/>
      <c r="J13" s="33"/>
      <c r="K13" s="33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3"/>
      <c r="AD13" s="3"/>
      <c r="AE13" s="3"/>
    </row>
    <row r="14" spans="1:31" s="1" customFormat="1" ht="15" customHeight="1">
      <c r="A14" s="6"/>
      <c r="B14" s="7" t="s">
        <v>165</v>
      </c>
      <c r="C14" s="29" t="s">
        <v>48</v>
      </c>
      <c r="D14" s="33"/>
      <c r="E14" s="33"/>
      <c r="F14" s="33"/>
      <c r="G14" s="33">
        <v>3</v>
      </c>
      <c r="H14" s="33"/>
      <c r="I14" s="33"/>
      <c r="J14" s="33">
        <v>3.6</v>
      </c>
      <c r="K14" s="33"/>
      <c r="L14" s="9"/>
      <c r="M14" s="9"/>
      <c r="N14" s="9"/>
      <c r="O14" s="9"/>
      <c r="P14" s="9">
        <v>69</v>
      </c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3"/>
      <c r="AD14" s="3"/>
      <c r="AE14" s="3"/>
    </row>
    <row r="15" spans="1:31" s="1" customFormat="1" ht="15" customHeight="1">
      <c r="A15" s="6"/>
      <c r="B15" s="5" t="s">
        <v>128</v>
      </c>
      <c r="C15" s="29" t="s">
        <v>33</v>
      </c>
      <c r="D15" s="33"/>
      <c r="E15" s="33"/>
      <c r="F15" s="33"/>
      <c r="G15" s="33">
        <v>2</v>
      </c>
      <c r="H15" s="33">
        <v>1.2</v>
      </c>
      <c r="I15" s="33"/>
      <c r="J15" s="33">
        <v>4</v>
      </c>
      <c r="K15" s="33"/>
      <c r="L15" s="9"/>
      <c r="M15" s="9">
        <v>40</v>
      </c>
      <c r="N15" s="9">
        <v>6</v>
      </c>
      <c r="O15" s="9">
        <v>21.4</v>
      </c>
      <c r="P15" s="9">
        <v>12.6</v>
      </c>
      <c r="Q15" s="9">
        <v>9.6</v>
      </c>
      <c r="R15" s="9"/>
      <c r="S15" s="9"/>
      <c r="T15" s="9"/>
      <c r="U15" s="9"/>
      <c r="V15" s="9">
        <v>20</v>
      </c>
      <c r="W15" s="9"/>
      <c r="X15" s="9"/>
      <c r="Y15" s="9">
        <v>20</v>
      </c>
      <c r="Z15" s="9"/>
      <c r="AA15" s="9"/>
      <c r="AB15" s="9"/>
      <c r="AC15" s="3"/>
      <c r="AD15" s="3"/>
      <c r="AE15" s="3"/>
    </row>
    <row r="16" spans="1:31" s="1" customFormat="1" ht="15" customHeight="1">
      <c r="A16" s="6"/>
      <c r="B16" s="5" t="s">
        <v>129</v>
      </c>
      <c r="C16" s="29" t="s">
        <v>130</v>
      </c>
      <c r="D16" s="33"/>
      <c r="E16" s="33"/>
      <c r="F16" s="33"/>
      <c r="G16" s="33"/>
      <c r="H16" s="33">
        <v>1.2</v>
      </c>
      <c r="I16" s="33">
        <v>4</v>
      </c>
      <c r="J16" s="33"/>
      <c r="K16" s="33"/>
      <c r="L16" s="9"/>
      <c r="M16" s="9"/>
      <c r="N16" s="9"/>
      <c r="O16" s="9"/>
      <c r="P16" s="9"/>
      <c r="Q16" s="9"/>
      <c r="R16" s="9"/>
      <c r="S16" s="9">
        <v>50</v>
      </c>
      <c r="T16" s="9"/>
      <c r="U16" s="9"/>
      <c r="V16" s="9"/>
      <c r="W16" s="9"/>
      <c r="X16" s="9"/>
      <c r="Y16" s="9"/>
      <c r="Z16" s="9"/>
      <c r="AA16" s="9"/>
      <c r="AB16" s="9"/>
      <c r="AC16" s="3"/>
      <c r="AD16" s="3"/>
      <c r="AE16" s="3"/>
    </row>
    <row r="17" spans="1:37" s="1" customFormat="1" ht="15" customHeight="1">
      <c r="A17" s="6"/>
      <c r="B17" s="5" t="s">
        <v>131</v>
      </c>
      <c r="C17" s="32" t="s">
        <v>132</v>
      </c>
      <c r="D17" s="33"/>
      <c r="E17" s="33"/>
      <c r="F17" s="33"/>
      <c r="G17" s="33"/>
      <c r="H17" s="33">
        <v>0.5</v>
      </c>
      <c r="I17" s="33">
        <v>1.25</v>
      </c>
      <c r="J17" s="33"/>
      <c r="K17" s="33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>
        <v>25</v>
      </c>
      <c r="X17" s="9">
        <v>1</v>
      </c>
      <c r="Y17" s="9"/>
      <c r="Z17" s="9"/>
      <c r="AA17" s="9">
        <v>1.25</v>
      </c>
      <c r="AB17" s="9"/>
      <c r="AC17" s="3"/>
      <c r="AD17" s="3"/>
      <c r="AE17" s="3"/>
    </row>
    <row r="18" spans="1:37" s="1" customFormat="1" ht="15" customHeight="1">
      <c r="A18" s="6"/>
      <c r="B18" s="5" t="s">
        <v>66</v>
      </c>
      <c r="C18" s="32" t="s">
        <v>58</v>
      </c>
      <c r="D18" s="33">
        <v>50</v>
      </c>
      <c r="E18" s="33"/>
      <c r="F18" s="33"/>
      <c r="G18" s="33"/>
      <c r="H18" s="33"/>
      <c r="I18" s="33"/>
      <c r="J18" s="33"/>
      <c r="K18" s="33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3"/>
      <c r="AD18" s="3"/>
      <c r="AE18" s="3"/>
    </row>
    <row r="19" spans="1:37" s="1" customFormat="1" ht="15" customHeight="1">
      <c r="A19" s="6"/>
      <c r="B19" s="5" t="s">
        <v>5</v>
      </c>
      <c r="C19" s="32" t="s">
        <v>29</v>
      </c>
      <c r="D19" s="33"/>
      <c r="E19" s="33"/>
      <c r="F19" s="33"/>
      <c r="G19" s="33">
        <v>9</v>
      </c>
      <c r="H19" s="33"/>
      <c r="I19" s="33"/>
      <c r="J19" s="33"/>
      <c r="K19" s="33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>
        <v>18</v>
      </c>
      <c r="AA19" s="9"/>
      <c r="AB19" s="9"/>
      <c r="AC19" s="3"/>
      <c r="AD19" s="3"/>
      <c r="AE19" s="3"/>
    </row>
    <row r="20" spans="1:37" s="1" customFormat="1" ht="15" customHeight="1">
      <c r="A20" s="6"/>
      <c r="B20" s="57" t="s">
        <v>151</v>
      </c>
      <c r="C20" s="29"/>
      <c r="D20" s="33"/>
      <c r="E20" s="33"/>
      <c r="F20" s="33"/>
      <c r="G20" s="33"/>
      <c r="H20" s="33"/>
      <c r="I20" s="33"/>
      <c r="J20" s="33"/>
      <c r="K20" s="33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3"/>
      <c r="AD20" s="3"/>
      <c r="AE20" s="3"/>
    </row>
    <row r="21" spans="1:37" s="1" customFormat="1" ht="15" customHeight="1">
      <c r="A21" s="6"/>
      <c r="B21" s="7" t="s">
        <v>12</v>
      </c>
      <c r="C21" s="29" t="s">
        <v>72</v>
      </c>
      <c r="D21" s="33"/>
      <c r="E21" s="33"/>
      <c r="F21" s="33"/>
      <c r="G21" s="33">
        <v>10</v>
      </c>
      <c r="H21" s="33"/>
      <c r="I21" s="33"/>
      <c r="J21" s="33"/>
      <c r="K21" s="33">
        <v>0.6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3"/>
      <c r="AD21" s="3"/>
      <c r="AE21" s="3"/>
    </row>
    <row r="22" spans="1:37" s="1" customFormat="1" ht="15" customHeight="1">
      <c r="A22" s="6"/>
      <c r="B22" s="34" t="s">
        <v>133</v>
      </c>
      <c r="C22" s="29" t="s">
        <v>60</v>
      </c>
      <c r="D22" s="33"/>
      <c r="E22" s="33">
        <v>71.400000000000006</v>
      </c>
      <c r="F22" s="33"/>
      <c r="G22" s="33"/>
      <c r="H22" s="33">
        <v>0.375</v>
      </c>
      <c r="I22" s="33">
        <v>5</v>
      </c>
      <c r="J22" s="33"/>
      <c r="K22" s="33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3"/>
      <c r="AD22" s="3"/>
      <c r="AE22" s="3"/>
    </row>
    <row r="23" spans="1:37" s="1" customFormat="1" ht="15" customHeight="1">
      <c r="A23" s="6"/>
      <c r="B23" s="34" t="s">
        <v>111</v>
      </c>
      <c r="C23" s="29" t="s">
        <v>58</v>
      </c>
      <c r="D23" s="33"/>
      <c r="E23" s="33"/>
      <c r="F23" s="33"/>
      <c r="G23" s="33">
        <v>7.17</v>
      </c>
      <c r="H23" s="33">
        <v>0.33</v>
      </c>
      <c r="I23" s="33">
        <v>7.5</v>
      </c>
      <c r="J23" s="33">
        <v>0.42</v>
      </c>
      <c r="K23" s="33"/>
      <c r="L23" s="9"/>
      <c r="M23" s="9"/>
      <c r="N23" s="9"/>
      <c r="O23" s="9"/>
      <c r="P23" s="9"/>
      <c r="Q23" s="9"/>
      <c r="R23" s="9"/>
      <c r="S23" s="9"/>
      <c r="T23" s="9">
        <v>0.83</v>
      </c>
      <c r="U23" s="9">
        <v>0.42</v>
      </c>
      <c r="V23" s="9"/>
      <c r="W23" s="9"/>
      <c r="X23" s="9"/>
      <c r="Y23" s="9"/>
      <c r="Z23" s="9"/>
      <c r="AA23" s="9">
        <v>32.090000000000003</v>
      </c>
      <c r="AB23" s="9"/>
      <c r="AC23" s="3"/>
      <c r="AD23" s="3"/>
      <c r="AE23" s="3"/>
    </row>
    <row r="24" spans="1:37" s="1" customFormat="1" ht="15" customHeight="1">
      <c r="A24" s="6"/>
      <c r="B24" s="5" t="s">
        <v>66</v>
      </c>
      <c r="C24" s="10" t="s">
        <v>112</v>
      </c>
      <c r="D24" s="9">
        <v>40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3"/>
      <c r="AD24" s="3"/>
      <c r="AE24" s="3"/>
    </row>
    <row r="25" spans="1:37" s="1" customFormat="1" ht="31.5" customHeight="1">
      <c r="A25" s="6"/>
      <c r="B25" s="12" t="s">
        <v>34</v>
      </c>
      <c r="C25" s="9" t="s">
        <v>40</v>
      </c>
      <c r="D25" s="2">
        <f>SUM(D6:D24)</f>
        <v>130</v>
      </c>
      <c r="E25" s="2">
        <f>SUM(E6:E24)</f>
        <v>71.400000000000006</v>
      </c>
      <c r="F25" s="2">
        <f t="shared" ref="F25:AB25" si="0">SUM(F6:F24)</f>
        <v>163</v>
      </c>
      <c r="G25" s="2">
        <f t="shared" si="0"/>
        <v>46.17</v>
      </c>
      <c r="H25" s="2">
        <f t="shared" si="0"/>
        <v>3.9050000000000002</v>
      </c>
      <c r="I25" s="2">
        <f t="shared" si="0"/>
        <v>27.75</v>
      </c>
      <c r="J25" s="2">
        <f t="shared" si="0"/>
        <v>8.02</v>
      </c>
      <c r="K25" s="2">
        <f t="shared" si="0"/>
        <v>1.2</v>
      </c>
      <c r="L25" s="2">
        <f t="shared" si="0"/>
        <v>30.8</v>
      </c>
      <c r="M25" s="2">
        <f t="shared" si="0"/>
        <v>40</v>
      </c>
      <c r="N25" s="2">
        <f t="shared" si="0"/>
        <v>6</v>
      </c>
      <c r="O25" s="2">
        <f t="shared" si="0"/>
        <v>21.4</v>
      </c>
      <c r="P25" s="2">
        <f t="shared" si="0"/>
        <v>81.599999999999994</v>
      </c>
      <c r="Q25" s="2">
        <f t="shared" si="0"/>
        <v>9.6</v>
      </c>
      <c r="R25" s="2">
        <f t="shared" si="0"/>
        <v>100</v>
      </c>
      <c r="S25" s="2">
        <f t="shared" si="0"/>
        <v>50</v>
      </c>
      <c r="T25" s="2">
        <f t="shared" si="0"/>
        <v>0.83</v>
      </c>
      <c r="U25" s="2">
        <f t="shared" si="0"/>
        <v>0.42</v>
      </c>
      <c r="V25" s="2">
        <f t="shared" si="0"/>
        <v>20</v>
      </c>
      <c r="W25" s="2">
        <f t="shared" si="0"/>
        <v>25</v>
      </c>
      <c r="X25" s="2">
        <f t="shared" si="0"/>
        <v>1</v>
      </c>
      <c r="Y25" s="2">
        <f t="shared" si="0"/>
        <v>20</v>
      </c>
      <c r="Z25" s="2">
        <f t="shared" si="0"/>
        <v>18</v>
      </c>
      <c r="AA25" s="2">
        <f t="shared" si="0"/>
        <v>33.340000000000003</v>
      </c>
      <c r="AB25" s="2">
        <f t="shared" si="0"/>
        <v>20</v>
      </c>
      <c r="AC25" s="38"/>
      <c r="AD25" s="3"/>
      <c r="AE25" s="3"/>
    </row>
    <row r="26" spans="1:37" s="1" customFormat="1" ht="16.5" customHeight="1">
      <c r="A26" s="6"/>
      <c r="B26" s="12" t="s">
        <v>35</v>
      </c>
      <c r="C26" s="44">
        <v>7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3"/>
      <c r="AD26" s="3"/>
      <c r="AE26" s="3"/>
    </row>
    <row r="27" spans="1:37" s="1" customFormat="1" ht="41.25" customHeight="1">
      <c r="A27" s="6"/>
      <c r="B27" s="12" t="s">
        <v>36</v>
      </c>
      <c r="C27" s="9" t="s">
        <v>42</v>
      </c>
      <c r="D27" s="26">
        <f>D25*C26/1000</f>
        <v>0.91</v>
      </c>
      <c r="E27" s="26">
        <f>E25*C26/1000</f>
        <v>0.49980000000000008</v>
      </c>
      <c r="F27" s="26">
        <f>F25*C26/1000</f>
        <v>1.141</v>
      </c>
      <c r="G27" s="26">
        <f>G25*C26/1000</f>
        <v>0.32318999999999998</v>
      </c>
      <c r="H27" s="26">
        <f>H25*C26/1000</f>
        <v>2.7335000000000002E-2</v>
      </c>
      <c r="I27" s="26">
        <f>I25*C26/1000</f>
        <v>0.19425000000000001</v>
      </c>
      <c r="J27" s="26">
        <f>J25*C26/1000</f>
        <v>5.6140000000000002E-2</v>
      </c>
      <c r="K27" s="26">
        <f>K25*C26/1000</f>
        <v>8.4000000000000012E-3</v>
      </c>
      <c r="L27" s="26">
        <f>L25*C26/1000</f>
        <v>0.21559999999999999</v>
      </c>
      <c r="M27" s="26">
        <f>M25*C26/1000</f>
        <v>0.28000000000000003</v>
      </c>
      <c r="N27" s="26">
        <f>N25*C26/1000</f>
        <v>4.2000000000000003E-2</v>
      </c>
      <c r="O27" s="26">
        <f>O25*C26/1000</f>
        <v>0.14979999999999999</v>
      </c>
      <c r="P27" s="26">
        <f>P25*C26/1000</f>
        <v>0.57119999999999993</v>
      </c>
      <c r="Q27" s="26">
        <f>Q25*C26/1000</f>
        <v>6.720000000000001E-2</v>
      </c>
      <c r="R27" s="26">
        <f>R25*C26/1000</f>
        <v>0.7</v>
      </c>
      <c r="S27" s="26">
        <f>S25*C26/1000</f>
        <v>0.35</v>
      </c>
      <c r="T27" s="26">
        <f>T25*C26/1000</f>
        <v>5.8099999999999992E-3</v>
      </c>
      <c r="U27" s="26">
        <f>U25*C26/1000</f>
        <v>2.9399999999999999E-3</v>
      </c>
      <c r="V27" s="26">
        <f>V25*C26/1000</f>
        <v>0.14000000000000001</v>
      </c>
      <c r="W27" s="26">
        <f>W25*C26/1000</f>
        <v>0.17499999999999999</v>
      </c>
      <c r="X27" s="26">
        <f>X25*C26</f>
        <v>7</v>
      </c>
      <c r="Y27" s="26">
        <f>Y25*C26/1000</f>
        <v>0.14000000000000001</v>
      </c>
      <c r="Z27" s="26">
        <f>Z25*C26/1000</f>
        <v>0.126</v>
      </c>
      <c r="AA27" s="26">
        <f>AA25*C26/1000</f>
        <v>0.23338000000000003</v>
      </c>
      <c r="AB27" s="26">
        <f>AB25*C26/1000</f>
        <v>0.14000000000000001</v>
      </c>
      <c r="AC27" s="42"/>
      <c r="AD27" s="3"/>
      <c r="AE27" s="3"/>
      <c r="AF27" s="3"/>
      <c r="AG27" s="3"/>
    </row>
    <row r="28" spans="1:37" s="1" customFormat="1" ht="16.5" customHeight="1">
      <c r="A28" s="6"/>
      <c r="B28" s="14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3"/>
      <c r="AD28" s="3"/>
      <c r="AE28" s="3"/>
    </row>
    <row r="29" spans="1:37" s="1" customFormat="1" ht="12">
      <c r="A29" s="6"/>
      <c r="B29" s="61" t="s">
        <v>54</v>
      </c>
      <c r="C29" s="61"/>
      <c r="D29" s="61"/>
      <c r="E29" s="61"/>
      <c r="F29" s="61"/>
      <c r="G29" s="61"/>
      <c r="H29" s="61"/>
      <c r="I29" s="61"/>
      <c r="J29" s="61"/>
      <c r="K29" s="61"/>
      <c r="L29" s="6"/>
      <c r="M29" s="6"/>
      <c r="N29" s="6"/>
      <c r="O29" s="6"/>
      <c r="P29" s="6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"/>
      <c r="AB29" s="6"/>
      <c r="AC29" s="6"/>
      <c r="AD29" s="6"/>
      <c r="AE29" s="6"/>
      <c r="AF29" s="3"/>
      <c r="AG29" s="3"/>
      <c r="AH29" s="3"/>
      <c r="AI29" s="3"/>
      <c r="AJ29" s="3"/>
      <c r="AK29" s="3"/>
    </row>
    <row r="30" spans="1:37" s="1" customFormat="1" ht="12">
      <c r="A30" s="6"/>
      <c r="B30" s="14"/>
      <c r="C30" s="6"/>
      <c r="D30" s="6"/>
      <c r="E30" s="6"/>
      <c r="F30" s="6"/>
      <c r="G30" s="6"/>
      <c r="H30" s="6"/>
      <c r="I30" s="61"/>
      <c r="J30" s="61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3"/>
      <c r="AG30" s="3"/>
      <c r="AH30" s="3"/>
      <c r="AI30" s="3"/>
      <c r="AJ30" s="3"/>
      <c r="AK30" s="3"/>
    </row>
  </sheetData>
  <mergeCells count="7">
    <mergeCell ref="B29:K29"/>
    <mergeCell ref="I30:J30"/>
    <mergeCell ref="W1:AB3"/>
    <mergeCell ref="Q29:Z29"/>
    <mergeCell ref="A3:U3"/>
    <mergeCell ref="T1:U1"/>
    <mergeCell ref="T2:U2"/>
  </mergeCells>
  <pageMargins left="0.31496062992125984" right="0.11811023622047245" top="0.19685039370078741" bottom="0.15748031496062992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AC29"/>
  <sheetViews>
    <sheetView zoomScaleNormal="100" workbookViewId="0">
      <selection activeCell="F24" sqref="F24"/>
    </sheetView>
  </sheetViews>
  <sheetFormatPr defaultRowHeight="15"/>
  <cols>
    <col min="1" max="1" width="1.7109375" style="6" customWidth="1"/>
    <col min="2" max="2" width="24.42578125" style="14" bestFit="1" customWidth="1"/>
    <col min="3" max="3" width="7.85546875" style="35" bestFit="1" customWidth="1"/>
    <col min="4" max="5" width="3.140625" style="6" bestFit="1" customWidth="1"/>
    <col min="6" max="6" width="6.140625" style="6" bestFit="1" customWidth="1"/>
    <col min="7" max="7" width="3.140625" style="6" bestFit="1" customWidth="1"/>
    <col min="8" max="8" width="3.5703125" style="6" bestFit="1" customWidth="1"/>
    <col min="9" max="9" width="4.42578125" style="6" bestFit="1" customWidth="1"/>
    <col min="10" max="10" width="3.140625" style="6" bestFit="1" customWidth="1"/>
    <col min="11" max="12" width="4.42578125" style="6" bestFit="1" customWidth="1"/>
    <col min="13" max="14" width="4.42578125" style="6" customWidth="1"/>
    <col min="15" max="15" width="5.28515625" style="6" bestFit="1" customWidth="1"/>
    <col min="16" max="16" width="3.140625" style="6" bestFit="1" customWidth="1"/>
    <col min="17" max="17" width="4.42578125" style="6" bestFit="1" customWidth="1"/>
    <col min="18" max="18" width="3.140625" style="6" bestFit="1" customWidth="1"/>
    <col min="19" max="19" width="6.140625" style="6" bestFit="1" customWidth="1"/>
    <col min="20" max="20" width="3.140625" style="6" bestFit="1" customWidth="1"/>
    <col min="21" max="21" width="3.5703125" style="6" bestFit="1" customWidth="1"/>
    <col min="22" max="22" width="3.5703125" style="6" customWidth="1"/>
    <col min="23" max="23" width="3.5703125" style="6" bestFit="1" customWidth="1"/>
    <col min="24" max="24" width="3.140625" style="6" bestFit="1" customWidth="1"/>
    <col min="25" max="25" width="6.140625" style="6" bestFit="1" customWidth="1"/>
    <col min="26" max="26" width="3.140625" style="6" bestFit="1" customWidth="1"/>
    <col min="27" max="27" width="3.5703125" style="6" bestFit="1" customWidth="1"/>
    <col min="28" max="28" width="3.140625" style="6" bestFit="1" customWidth="1"/>
  </cols>
  <sheetData>
    <row r="1" spans="1:28" ht="15" customHeight="1"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60" t="s">
        <v>52</v>
      </c>
      <c r="V1" s="60"/>
      <c r="W1" s="60"/>
      <c r="X1" s="60"/>
      <c r="Y1" s="60"/>
      <c r="Z1" s="60"/>
      <c r="AA1" s="60"/>
    </row>
    <row r="2" spans="1:28">
      <c r="J2" s="25"/>
      <c r="K2" s="25"/>
      <c r="L2" s="25"/>
      <c r="M2" s="25"/>
      <c r="N2" s="25"/>
      <c r="O2" s="25"/>
      <c r="P2" s="25"/>
      <c r="Q2" s="25"/>
      <c r="R2" s="25"/>
      <c r="S2" s="25" t="s">
        <v>149</v>
      </c>
      <c r="T2" s="25"/>
      <c r="U2" s="60"/>
      <c r="V2" s="60"/>
      <c r="W2" s="60"/>
      <c r="X2" s="60"/>
      <c r="Y2" s="60"/>
      <c r="Z2" s="60"/>
      <c r="AA2" s="60"/>
    </row>
    <row r="3" spans="1:28">
      <c r="A3" s="61" t="s">
        <v>179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0"/>
      <c r="V3" s="60"/>
      <c r="W3" s="60"/>
      <c r="X3" s="60"/>
      <c r="Y3" s="60"/>
      <c r="Z3" s="60"/>
      <c r="AA3" s="60"/>
    </row>
    <row r="4" spans="1:28" ht="12" customHeight="1"/>
    <row r="5" spans="1:28" ht="96.75">
      <c r="B5" s="16" t="s">
        <v>0</v>
      </c>
      <c r="C5" s="36" t="s">
        <v>7</v>
      </c>
      <c r="D5" s="22" t="s">
        <v>66</v>
      </c>
      <c r="E5" s="22" t="s">
        <v>77</v>
      </c>
      <c r="F5" s="22" t="s">
        <v>11</v>
      </c>
      <c r="G5" s="22" t="s">
        <v>15</v>
      </c>
      <c r="H5" s="22" t="s">
        <v>27</v>
      </c>
      <c r="I5" s="22" t="s">
        <v>16</v>
      </c>
      <c r="J5" s="22" t="s">
        <v>18</v>
      </c>
      <c r="K5" s="22" t="s">
        <v>17</v>
      </c>
      <c r="L5" s="22" t="s">
        <v>39</v>
      </c>
      <c r="M5" s="22" t="s">
        <v>24</v>
      </c>
      <c r="N5" s="22" t="s">
        <v>164</v>
      </c>
      <c r="O5" s="22" t="s">
        <v>49</v>
      </c>
      <c r="P5" s="22" t="s">
        <v>70</v>
      </c>
      <c r="Q5" s="22" t="s">
        <v>62</v>
      </c>
      <c r="R5" s="22" t="s">
        <v>138</v>
      </c>
      <c r="S5" s="22" t="s">
        <v>19</v>
      </c>
      <c r="T5" s="22" t="s">
        <v>20</v>
      </c>
      <c r="U5" s="22" t="s">
        <v>21</v>
      </c>
      <c r="V5" s="22" t="s">
        <v>156</v>
      </c>
      <c r="W5" s="22" t="s">
        <v>22</v>
      </c>
      <c r="X5" s="47" t="s">
        <v>75</v>
      </c>
      <c r="Y5" s="47" t="s">
        <v>157</v>
      </c>
      <c r="Z5" s="22" t="s">
        <v>32</v>
      </c>
      <c r="AA5" s="23" t="s">
        <v>68</v>
      </c>
      <c r="AB5" s="22" t="s">
        <v>93</v>
      </c>
    </row>
    <row r="6" spans="1:28" s="1" customFormat="1" ht="15" customHeight="1">
      <c r="A6" s="6"/>
      <c r="B6" s="58" t="s">
        <v>9</v>
      </c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16"/>
      <c r="V6" s="16"/>
      <c r="W6" s="16"/>
      <c r="X6" s="48"/>
      <c r="Y6" s="48"/>
      <c r="Z6" s="16"/>
      <c r="AA6" s="16"/>
      <c r="AB6" s="9"/>
    </row>
    <row r="7" spans="1:28" s="1" customFormat="1" ht="15" customHeight="1">
      <c r="A7" s="6"/>
      <c r="B7" s="7" t="s">
        <v>136</v>
      </c>
      <c r="C7" s="8" t="s">
        <v>86</v>
      </c>
      <c r="D7" s="9"/>
      <c r="E7" s="9">
        <v>40</v>
      </c>
      <c r="F7" s="9">
        <v>100</v>
      </c>
      <c r="G7" s="9">
        <v>5</v>
      </c>
      <c r="H7" s="9"/>
      <c r="I7" s="9">
        <v>0.3</v>
      </c>
      <c r="J7" s="9">
        <v>5</v>
      </c>
      <c r="K7" s="9"/>
      <c r="L7" s="9"/>
      <c r="M7" s="9"/>
      <c r="N7" s="9"/>
      <c r="O7" s="9"/>
      <c r="P7" s="9"/>
      <c r="Q7" s="9"/>
      <c r="R7" s="9"/>
      <c r="S7" s="9"/>
      <c r="T7" s="9"/>
      <c r="U7" s="16"/>
      <c r="V7" s="16"/>
      <c r="W7" s="16"/>
      <c r="X7" s="48"/>
      <c r="Y7" s="48"/>
      <c r="Z7" s="16"/>
      <c r="AA7" s="16"/>
      <c r="AB7" s="9"/>
    </row>
    <row r="8" spans="1:28" s="1" customFormat="1" ht="15" customHeight="1">
      <c r="A8" s="6"/>
      <c r="B8" s="5" t="s">
        <v>164</v>
      </c>
      <c r="C8" s="8" t="s">
        <v>29</v>
      </c>
      <c r="D8" s="9"/>
      <c r="E8" s="9"/>
      <c r="F8" s="9">
        <v>90</v>
      </c>
      <c r="G8" s="9">
        <v>9</v>
      </c>
      <c r="H8" s="9"/>
      <c r="I8" s="9"/>
      <c r="J8" s="9"/>
      <c r="K8" s="9"/>
      <c r="L8" s="9"/>
      <c r="M8" s="9"/>
      <c r="N8" s="9">
        <v>2.16</v>
      </c>
      <c r="O8" s="9"/>
      <c r="P8" s="9"/>
      <c r="Q8" s="9"/>
      <c r="R8" s="9"/>
      <c r="S8" s="9"/>
      <c r="T8" s="9"/>
      <c r="U8" s="16"/>
      <c r="V8" s="16"/>
      <c r="W8" s="16"/>
      <c r="X8" s="48"/>
      <c r="Y8" s="48"/>
      <c r="Z8" s="16"/>
      <c r="AA8" s="16"/>
      <c r="AB8" s="9"/>
    </row>
    <row r="9" spans="1:28" s="1" customFormat="1" ht="15" customHeight="1">
      <c r="A9" s="6"/>
      <c r="B9" s="5" t="s">
        <v>100</v>
      </c>
      <c r="C9" s="8" t="s">
        <v>74</v>
      </c>
      <c r="D9" s="9">
        <v>25</v>
      </c>
      <c r="E9" s="9"/>
      <c r="F9" s="9"/>
      <c r="G9" s="9"/>
      <c r="H9" s="9"/>
      <c r="I9" s="9"/>
      <c r="J9" s="9">
        <v>5</v>
      </c>
      <c r="K9" s="9"/>
      <c r="L9" s="9"/>
      <c r="M9" s="9">
        <v>10.6</v>
      </c>
      <c r="N9" s="9"/>
      <c r="O9" s="9"/>
      <c r="P9" s="9"/>
      <c r="Q9" s="9"/>
      <c r="R9" s="9"/>
      <c r="S9" s="9"/>
      <c r="T9" s="9"/>
      <c r="U9" s="16"/>
      <c r="V9" s="16"/>
      <c r="W9" s="16"/>
      <c r="X9" s="48"/>
      <c r="Y9" s="48"/>
      <c r="Z9" s="16"/>
      <c r="AA9" s="16"/>
      <c r="AB9" s="9"/>
    </row>
    <row r="10" spans="1:28" s="1" customFormat="1" ht="15" customHeight="1">
      <c r="A10" s="6"/>
      <c r="B10" s="57" t="s">
        <v>8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49"/>
      <c r="Y10" s="49"/>
      <c r="Z10" s="9"/>
      <c r="AA10" s="9"/>
      <c r="AB10" s="9"/>
    </row>
    <row r="11" spans="1:28" s="1" customFormat="1" ht="15" customHeight="1">
      <c r="A11" s="6"/>
      <c r="B11" s="11" t="s">
        <v>78</v>
      </c>
      <c r="C11" s="10" t="s">
        <v>28</v>
      </c>
      <c r="D11" s="9"/>
      <c r="E11" s="9"/>
      <c r="F11" s="9">
        <v>158.25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49"/>
      <c r="Y11" s="49"/>
      <c r="Z11" s="9"/>
      <c r="AA11" s="9"/>
      <c r="AB11" s="9"/>
    </row>
    <row r="12" spans="1:28" s="1" customFormat="1" ht="15" customHeight="1">
      <c r="A12" s="6"/>
      <c r="B12" s="56" t="s">
        <v>2</v>
      </c>
      <c r="C12" s="10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49"/>
      <c r="Y12" s="49"/>
      <c r="Z12" s="9"/>
      <c r="AA12" s="9"/>
      <c r="AB12" s="9"/>
    </row>
    <row r="13" spans="1:28" s="1" customFormat="1" ht="15" customHeight="1">
      <c r="A13" s="6"/>
      <c r="B13" s="7" t="s">
        <v>121</v>
      </c>
      <c r="C13" s="10" t="s">
        <v>48</v>
      </c>
      <c r="D13" s="9"/>
      <c r="E13" s="9"/>
      <c r="F13" s="9"/>
      <c r="G13" s="9">
        <v>3</v>
      </c>
      <c r="H13" s="9"/>
      <c r="I13" s="9">
        <v>0.15</v>
      </c>
      <c r="J13" s="9"/>
      <c r="K13" s="9">
        <v>3.6</v>
      </c>
      <c r="L13" s="9"/>
      <c r="M13" s="9"/>
      <c r="N13" s="9"/>
      <c r="O13" s="9"/>
      <c r="P13" s="9"/>
      <c r="Q13" s="9"/>
      <c r="R13" s="9"/>
      <c r="S13" s="9"/>
      <c r="T13" s="9">
        <v>66</v>
      </c>
      <c r="U13" s="9">
        <v>7.2</v>
      </c>
      <c r="V13" s="9"/>
      <c r="W13" s="9"/>
      <c r="X13" s="49"/>
      <c r="Y13" s="49"/>
      <c r="Z13" s="9"/>
      <c r="AA13" s="9"/>
      <c r="AB13" s="9"/>
    </row>
    <row r="14" spans="1:28" s="1" customFormat="1" ht="12.75">
      <c r="A14" s="6"/>
      <c r="B14" s="7" t="s">
        <v>105</v>
      </c>
      <c r="C14" s="10" t="s">
        <v>33</v>
      </c>
      <c r="D14" s="9"/>
      <c r="E14" s="9"/>
      <c r="F14" s="9"/>
      <c r="G14" s="9"/>
      <c r="H14" s="9"/>
      <c r="I14" s="9">
        <v>1.2</v>
      </c>
      <c r="J14" s="9"/>
      <c r="K14" s="9">
        <v>4</v>
      </c>
      <c r="L14" s="9"/>
      <c r="M14" s="9"/>
      <c r="N14" s="9"/>
      <c r="O14" s="9"/>
      <c r="P14" s="9"/>
      <c r="Q14" s="9">
        <v>2</v>
      </c>
      <c r="R14" s="9"/>
      <c r="S14" s="9">
        <v>53.4</v>
      </c>
      <c r="T14" s="9"/>
      <c r="U14" s="9">
        <v>10</v>
      </c>
      <c r="V14" s="9">
        <v>20</v>
      </c>
      <c r="W14" s="9">
        <v>9.6</v>
      </c>
      <c r="X14" s="49"/>
      <c r="Y14" s="49"/>
      <c r="Z14" s="9"/>
      <c r="AA14" s="9"/>
      <c r="AB14" s="9">
        <v>10</v>
      </c>
    </row>
    <row r="15" spans="1:28" s="1" customFormat="1" ht="15" customHeight="1">
      <c r="A15" s="6"/>
      <c r="B15" s="7" t="s">
        <v>65</v>
      </c>
      <c r="C15" s="10" t="s">
        <v>28</v>
      </c>
      <c r="D15" s="9"/>
      <c r="E15" s="9"/>
      <c r="F15" s="9"/>
      <c r="G15" s="9"/>
      <c r="H15" s="9"/>
      <c r="I15" s="9">
        <v>0.75</v>
      </c>
      <c r="J15" s="9">
        <v>5</v>
      </c>
      <c r="K15" s="9"/>
      <c r="L15" s="9"/>
      <c r="M15" s="9"/>
      <c r="N15" s="9"/>
      <c r="O15" s="9">
        <v>75.75</v>
      </c>
      <c r="P15" s="9"/>
      <c r="Q15" s="9"/>
      <c r="R15" s="9"/>
      <c r="S15" s="9"/>
      <c r="T15" s="9"/>
      <c r="U15" s="9"/>
      <c r="V15" s="9"/>
      <c r="W15" s="9"/>
      <c r="X15" s="49"/>
      <c r="Y15" s="49"/>
      <c r="Z15" s="9"/>
      <c r="AA15" s="9"/>
      <c r="AB15" s="9"/>
    </row>
    <row r="16" spans="1:28" s="1" customFormat="1" ht="15" customHeight="1">
      <c r="A16" s="6"/>
      <c r="B16" s="5" t="s">
        <v>76</v>
      </c>
      <c r="C16" s="10" t="s">
        <v>94</v>
      </c>
      <c r="D16" s="9"/>
      <c r="E16" s="9"/>
      <c r="F16" s="9"/>
      <c r="G16" s="9"/>
      <c r="H16" s="9"/>
      <c r="I16" s="9"/>
      <c r="J16" s="9"/>
      <c r="K16" s="9">
        <v>1.8</v>
      </c>
      <c r="L16" s="9"/>
      <c r="M16" s="9"/>
      <c r="N16" s="9"/>
      <c r="O16" s="9"/>
      <c r="P16" s="9"/>
      <c r="Q16" s="9"/>
      <c r="R16" s="9">
        <v>1</v>
      </c>
      <c r="S16" s="9"/>
      <c r="T16" s="9"/>
      <c r="U16" s="9"/>
      <c r="V16" s="9"/>
      <c r="W16" s="9"/>
      <c r="X16" s="49"/>
      <c r="Y16" s="49"/>
      <c r="Z16" s="9"/>
      <c r="AA16" s="9"/>
      <c r="AB16" s="9"/>
    </row>
    <row r="17" spans="1:29" s="1" customFormat="1" ht="15" customHeight="1">
      <c r="A17" s="6"/>
      <c r="B17" s="5" t="s">
        <v>5</v>
      </c>
      <c r="C17" s="10" t="s">
        <v>29</v>
      </c>
      <c r="D17" s="9"/>
      <c r="E17" s="9"/>
      <c r="F17" s="9"/>
      <c r="G17" s="9">
        <v>9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49"/>
      <c r="Y17" s="49"/>
      <c r="Z17" s="9">
        <v>18</v>
      </c>
      <c r="AA17" s="9"/>
      <c r="AB17" s="9"/>
    </row>
    <row r="18" spans="1:29" s="1" customFormat="1" ht="15" customHeight="1">
      <c r="A18" s="6"/>
      <c r="B18" s="11" t="s">
        <v>66</v>
      </c>
      <c r="C18" s="8" t="s">
        <v>58</v>
      </c>
      <c r="D18" s="9">
        <v>50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49"/>
      <c r="Y18" s="49"/>
      <c r="Z18" s="9"/>
      <c r="AA18" s="9"/>
      <c r="AB18" s="9"/>
    </row>
    <row r="19" spans="1:29" s="1" customFormat="1" ht="15" customHeight="1">
      <c r="A19" s="6"/>
      <c r="B19" s="57" t="s">
        <v>151</v>
      </c>
      <c r="C19" s="10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49"/>
      <c r="Y19" s="49"/>
      <c r="Z19" s="9"/>
      <c r="AA19" s="9"/>
      <c r="AB19" s="9"/>
    </row>
    <row r="20" spans="1:29" s="1" customFormat="1" ht="15" customHeight="1">
      <c r="A20" s="6"/>
      <c r="B20" s="7" t="s">
        <v>140</v>
      </c>
      <c r="C20" s="10" t="s">
        <v>141</v>
      </c>
      <c r="D20" s="9"/>
      <c r="E20" s="9"/>
      <c r="F20" s="9"/>
      <c r="G20" s="9"/>
      <c r="H20" s="9"/>
      <c r="I20" s="9">
        <v>0.8</v>
      </c>
      <c r="J20" s="9"/>
      <c r="K20" s="9">
        <v>2.33</v>
      </c>
      <c r="L20" s="9">
        <v>1.75</v>
      </c>
      <c r="M20" s="9"/>
      <c r="N20" s="9"/>
      <c r="O20" s="9"/>
      <c r="P20" s="9"/>
      <c r="Q20" s="9">
        <v>9.33</v>
      </c>
      <c r="R20" s="9"/>
      <c r="S20" s="9">
        <v>144.66999999999999</v>
      </c>
      <c r="T20" s="9"/>
      <c r="U20" s="9">
        <v>28</v>
      </c>
      <c r="V20" s="9"/>
      <c r="W20" s="9">
        <v>14</v>
      </c>
      <c r="X20" s="49">
        <v>65</v>
      </c>
      <c r="Y20" s="49">
        <v>114.38</v>
      </c>
      <c r="Z20" s="9"/>
      <c r="AA20" s="9"/>
      <c r="AB20" s="9"/>
    </row>
    <row r="21" spans="1:29" s="1" customFormat="1" ht="15" customHeight="1">
      <c r="A21" s="6"/>
      <c r="B21" s="5" t="s">
        <v>69</v>
      </c>
      <c r="C21" s="10" t="s">
        <v>104</v>
      </c>
      <c r="D21" s="9"/>
      <c r="E21" s="9"/>
      <c r="F21" s="9"/>
      <c r="G21" s="9">
        <v>10</v>
      </c>
      <c r="H21" s="9">
        <v>0.6</v>
      </c>
      <c r="I21" s="9"/>
      <c r="J21" s="9"/>
      <c r="K21" s="9"/>
      <c r="L21" s="9"/>
      <c r="M21" s="9"/>
      <c r="N21" s="9"/>
      <c r="O21" s="9"/>
      <c r="P21" s="9">
        <v>10</v>
      </c>
      <c r="Q21" s="9"/>
      <c r="R21" s="9"/>
      <c r="S21" s="9"/>
      <c r="T21" s="9"/>
      <c r="U21" s="9"/>
      <c r="V21" s="9"/>
      <c r="W21" s="9"/>
      <c r="X21" s="49"/>
      <c r="Y21" s="49"/>
      <c r="Z21" s="9"/>
      <c r="AA21" s="9"/>
      <c r="AB21" s="9"/>
    </row>
    <row r="22" spans="1:29" s="1" customFormat="1" ht="15" customHeight="1">
      <c r="A22" s="6"/>
      <c r="B22" s="5" t="s">
        <v>66</v>
      </c>
      <c r="C22" s="10" t="s">
        <v>112</v>
      </c>
      <c r="D22" s="9">
        <v>40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49"/>
      <c r="Y22" s="49"/>
      <c r="Z22" s="9"/>
      <c r="AA22" s="9"/>
      <c r="AB22" s="9"/>
    </row>
    <row r="23" spans="1:29" s="1" customFormat="1" ht="15" customHeight="1">
      <c r="A23" s="6"/>
      <c r="B23" s="5" t="s">
        <v>137</v>
      </c>
      <c r="C23" s="10" t="s">
        <v>47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49"/>
      <c r="Y23" s="49"/>
      <c r="Z23" s="9"/>
      <c r="AA23" s="9">
        <v>100</v>
      </c>
      <c r="AB23" s="9"/>
    </row>
    <row r="24" spans="1:29" s="1" customFormat="1" ht="31.5" customHeight="1">
      <c r="A24" s="6"/>
      <c r="B24" s="12" t="s">
        <v>3</v>
      </c>
      <c r="C24" s="8" t="s">
        <v>40</v>
      </c>
      <c r="D24" s="2">
        <f>SUM(D7:D23)</f>
        <v>115</v>
      </c>
      <c r="E24" s="2">
        <f t="shared" ref="E24:AB24" si="0">SUM(E7:E23)</f>
        <v>40</v>
      </c>
      <c r="F24" s="2">
        <f t="shared" si="0"/>
        <v>348.25</v>
      </c>
      <c r="G24" s="2">
        <f t="shared" si="0"/>
        <v>36</v>
      </c>
      <c r="H24" s="2">
        <f t="shared" si="0"/>
        <v>0.6</v>
      </c>
      <c r="I24" s="2">
        <f t="shared" si="0"/>
        <v>3.2</v>
      </c>
      <c r="J24" s="2">
        <f t="shared" si="0"/>
        <v>15</v>
      </c>
      <c r="K24" s="2">
        <f t="shared" si="0"/>
        <v>11.73</v>
      </c>
      <c r="L24" s="2">
        <f t="shared" si="0"/>
        <v>1.75</v>
      </c>
      <c r="M24" s="2">
        <f t="shared" si="0"/>
        <v>10.6</v>
      </c>
      <c r="N24" s="2">
        <f t="shared" si="0"/>
        <v>2.16</v>
      </c>
      <c r="O24" s="2">
        <f t="shared" si="0"/>
        <v>75.75</v>
      </c>
      <c r="P24" s="2">
        <f t="shared" si="0"/>
        <v>10</v>
      </c>
      <c r="Q24" s="2">
        <f t="shared" si="0"/>
        <v>11.33</v>
      </c>
      <c r="R24" s="2">
        <f t="shared" si="0"/>
        <v>1</v>
      </c>
      <c r="S24" s="2">
        <f>SUM(S7:S23)</f>
        <v>198.07</v>
      </c>
      <c r="T24" s="2">
        <f t="shared" si="0"/>
        <v>66</v>
      </c>
      <c r="U24" s="2">
        <f t="shared" si="0"/>
        <v>45.2</v>
      </c>
      <c r="V24" s="2">
        <f t="shared" si="0"/>
        <v>20</v>
      </c>
      <c r="W24" s="2">
        <f t="shared" si="0"/>
        <v>23.6</v>
      </c>
      <c r="X24" s="51">
        <f t="shared" si="0"/>
        <v>65</v>
      </c>
      <c r="Y24" s="51">
        <f t="shared" si="0"/>
        <v>114.38</v>
      </c>
      <c r="Z24" s="2">
        <f t="shared" si="0"/>
        <v>18</v>
      </c>
      <c r="AA24" s="2">
        <f>SUM(AA7:AA23)</f>
        <v>100</v>
      </c>
      <c r="AB24" s="2">
        <f t="shared" si="0"/>
        <v>10</v>
      </c>
      <c r="AC24" s="40"/>
    </row>
    <row r="25" spans="1:29" s="1" customFormat="1" ht="15" customHeight="1">
      <c r="A25" s="6"/>
      <c r="B25" s="12" t="s">
        <v>35</v>
      </c>
      <c r="C25" s="45" t="s">
        <v>181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49"/>
      <c r="Y25" s="49"/>
      <c r="Z25" s="9"/>
      <c r="AA25" s="9"/>
      <c r="AB25" s="9"/>
    </row>
    <row r="26" spans="1:29" s="1" customFormat="1" ht="41.25" customHeight="1">
      <c r="A26" s="6"/>
      <c r="B26" s="12" t="s">
        <v>36</v>
      </c>
      <c r="C26" s="8" t="s">
        <v>42</v>
      </c>
      <c r="D26" s="26">
        <f>D24*C25/1000</f>
        <v>0.80500000000000005</v>
      </c>
      <c r="E26" s="26">
        <f>E24*C25/1000</f>
        <v>0.28000000000000003</v>
      </c>
      <c r="F26" s="26">
        <f>F24*C25/1000</f>
        <v>2.4377499999999999</v>
      </c>
      <c r="G26" s="26">
        <f>G24*C25/1000</f>
        <v>0.252</v>
      </c>
      <c r="H26" s="26">
        <f>H24*C25/1000</f>
        <v>4.2000000000000006E-3</v>
      </c>
      <c r="I26" s="26">
        <f>I24*C25/1000</f>
        <v>2.2400000000000003E-2</v>
      </c>
      <c r="J26" s="26">
        <f>J24*C25/1000</f>
        <v>0.105</v>
      </c>
      <c r="K26" s="26">
        <f>K24*C25/1000</f>
        <v>8.2110000000000002E-2</v>
      </c>
      <c r="L26" s="26">
        <f>L24*C25/1000</f>
        <v>1.225E-2</v>
      </c>
      <c r="M26" s="26">
        <f>M24*C25/1000</f>
        <v>7.4200000000000002E-2</v>
      </c>
      <c r="N26" s="26">
        <f>N24*C25/1000</f>
        <v>1.5120000000000001E-2</v>
      </c>
      <c r="O26" s="26">
        <f>O24*C25/1000</f>
        <v>0.53025</v>
      </c>
      <c r="P26" s="26">
        <f>P24*C25/1000</f>
        <v>7.0000000000000007E-2</v>
      </c>
      <c r="Q26" s="26">
        <f>Q24*C25/1000</f>
        <v>7.9310000000000005E-2</v>
      </c>
      <c r="R26" s="26">
        <f>R24*C25</f>
        <v>7</v>
      </c>
      <c r="S26" s="26">
        <f>S24*C25/1000</f>
        <v>1.38649</v>
      </c>
      <c r="T26" s="26">
        <f>T24*C25/1000</f>
        <v>0.46200000000000002</v>
      </c>
      <c r="U26" s="26">
        <f>U24*C25/1000</f>
        <v>0.31640000000000001</v>
      </c>
      <c r="V26" s="26">
        <f>V24*C25/1000</f>
        <v>0.14000000000000001</v>
      </c>
      <c r="W26" s="26">
        <f>W24*C25/1000</f>
        <v>0.16520000000000001</v>
      </c>
      <c r="X26" s="52">
        <f>X24*C25/1000</f>
        <v>0.45500000000000002</v>
      </c>
      <c r="Y26" s="52">
        <f>Y24*C25/1000</f>
        <v>0.80065999999999993</v>
      </c>
      <c r="Z26" s="26">
        <f>Z24*C25/1000</f>
        <v>0.126</v>
      </c>
      <c r="AA26" s="26">
        <f>AA24*C25/1000</f>
        <v>0.7</v>
      </c>
      <c r="AB26" s="26">
        <f>AB24*C25/1000</f>
        <v>7.0000000000000007E-2</v>
      </c>
    </row>
    <row r="27" spans="1:29" s="1" customFormat="1" ht="16.5" customHeight="1">
      <c r="A27" s="6"/>
      <c r="B27" s="14"/>
      <c r="C27" s="35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</row>
    <row r="28" spans="1:29" s="1" customFormat="1" ht="12">
      <c r="A28" s="6"/>
      <c r="B28" s="61" t="s">
        <v>54</v>
      </c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"/>
      <c r="N28" s="6"/>
      <c r="O28" s="6"/>
      <c r="P28" s="6"/>
      <c r="Q28" s="6"/>
      <c r="R28" s="6"/>
      <c r="S28" s="6"/>
      <c r="T28" s="6"/>
      <c r="U28" s="6"/>
      <c r="V28" s="6"/>
      <c r="W28" s="61"/>
      <c r="X28" s="61"/>
      <c r="Y28" s="61"/>
      <c r="Z28" s="61"/>
      <c r="AA28" s="61"/>
      <c r="AB28" s="6"/>
    </row>
    <row r="29" spans="1:29" s="1" customFormat="1" ht="12">
      <c r="A29" s="6"/>
      <c r="B29" s="14"/>
      <c r="C29" s="35"/>
      <c r="D29" s="6"/>
      <c r="E29" s="6"/>
      <c r="F29" s="6"/>
      <c r="G29" s="6"/>
      <c r="H29" s="6"/>
      <c r="I29" s="6"/>
      <c r="J29" s="61"/>
      <c r="K29" s="61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</row>
  </sheetData>
  <mergeCells count="5">
    <mergeCell ref="B28:L28"/>
    <mergeCell ref="J29:K29"/>
    <mergeCell ref="W28:AA28"/>
    <mergeCell ref="A3:T3"/>
    <mergeCell ref="U1:AA3"/>
  </mergeCells>
  <pageMargins left="0.11811023622047245" right="0.11811023622047245" top="0.19685039370078741" bottom="0.15748031496062992" header="0" footer="0"/>
  <pageSetup paperSize="9" scale="9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F29"/>
  <sheetViews>
    <sheetView tabSelected="1" topLeftCell="A4" zoomScaleNormal="100" workbookViewId="0">
      <selection activeCell="AM6" sqref="AM6"/>
    </sheetView>
  </sheetViews>
  <sheetFormatPr defaultRowHeight="15"/>
  <cols>
    <col min="1" max="1" width="2.7109375" style="6" customWidth="1"/>
    <col min="2" max="2" width="28.28515625" style="14" customWidth="1"/>
    <col min="3" max="3" width="6.42578125" style="6" customWidth="1"/>
    <col min="4" max="4" width="3.140625" style="6" bestFit="1" customWidth="1"/>
    <col min="5" max="6" width="4.42578125" style="6" bestFit="1" customWidth="1"/>
    <col min="7" max="7" width="5.28515625" style="6" bestFit="1" customWidth="1"/>
    <col min="8" max="11" width="4.42578125" style="6" bestFit="1" customWidth="1"/>
    <col min="12" max="12" width="3.140625" style="6" bestFit="1" customWidth="1"/>
    <col min="13" max="13" width="3.140625" style="6" customWidth="1"/>
    <col min="14" max="15" width="3.140625" style="6" bestFit="1" customWidth="1"/>
    <col min="16" max="16" width="4.42578125" style="6" bestFit="1" customWidth="1"/>
    <col min="17" max="17" width="4.42578125" style="6" customWidth="1"/>
    <col min="18" max="18" width="4.42578125" style="6" bestFit="1" customWidth="1"/>
    <col min="19" max="19" width="3.140625" style="6" bestFit="1" customWidth="1"/>
    <col min="20" max="20" width="3.5703125" style="6" bestFit="1" customWidth="1"/>
    <col min="21" max="21" width="4.42578125" style="6" bestFit="1" customWidth="1"/>
    <col min="22" max="22" width="3.5703125" style="6" bestFit="1" customWidth="1"/>
    <col min="23" max="24" width="3.140625" style="6" bestFit="1" customWidth="1"/>
    <col min="25" max="25" width="3.5703125" style="6" bestFit="1" customWidth="1"/>
    <col min="26" max="26" width="5.28515625" style="6" bestFit="1" customWidth="1"/>
    <col min="27" max="27" width="4.42578125" style="6" bestFit="1" customWidth="1"/>
    <col min="28" max="28" width="5.28515625" style="6" bestFit="1" customWidth="1"/>
    <col min="29" max="29" width="3.140625" style="6" bestFit="1" customWidth="1"/>
    <col min="30" max="30" width="5.28515625" style="6" bestFit="1" customWidth="1"/>
    <col min="31" max="31" width="3.140625" style="6" bestFit="1" customWidth="1"/>
  </cols>
  <sheetData>
    <row r="1" spans="1:31" ht="15" customHeight="1">
      <c r="K1" s="25"/>
      <c r="L1" s="25"/>
      <c r="M1" s="25"/>
      <c r="O1" s="27"/>
      <c r="P1" s="27"/>
      <c r="Q1" s="27"/>
      <c r="R1" s="27"/>
      <c r="S1" s="27"/>
      <c r="T1" s="27"/>
      <c r="U1" s="27"/>
      <c r="V1" s="61"/>
      <c r="W1" s="61"/>
      <c r="Y1" s="25"/>
      <c r="Z1" s="60" t="s">
        <v>51</v>
      </c>
      <c r="AA1" s="60"/>
      <c r="AB1" s="60"/>
      <c r="AC1" s="60"/>
      <c r="AD1" s="60"/>
      <c r="AE1" s="60"/>
    </row>
    <row r="2" spans="1:31">
      <c r="K2" s="25"/>
      <c r="L2" s="25"/>
      <c r="M2" s="25"/>
      <c r="O2" s="27"/>
      <c r="P2" s="27"/>
      <c r="Q2" s="27"/>
      <c r="R2" s="27"/>
      <c r="S2" s="27"/>
      <c r="T2" s="27"/>
      <c r="U2" s="27"/>
      <c r="V2" s="61" t="s">
        <v>150</v>
      </c>
      <c r="W2" s="61"/>
      <c r="Y2" s="25"/>
      <c r="Z2" s="60"/>
      <c r="AA2" s="60"/>
      <c r="AB2" s="60"/>
      <c r="AC2" s="60"/>
      <c r="AD2" s="60"/>
      <c r="AE2" s="60"/>
    </row>
    <row r="3" spans="1:31">
      <c r="A3" s="61" t="s">
        <v>180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0"/>
      <c r="AA3" s="60"/>
      <c r="AB3" s="60"/>
      <c r="AC3" s="60"/>
      <c r="AD3" s="60"/>
      <c r="AE3" s="60"/>
    </row>
    <row r="4" spans="1:31" ht="12" customHeight="1"/>
    <row r="5" spans="1:31" ht="99">
      <c r="B5" s="16" t="s">
        <v>0</v>
      </c>
      <c r="C5" s="13" t="s">
        <v>7</v>
      </c>
      <c r="D5" s="22" t="s">
        <v>66</v>
      </c>
      <c r="E5" s="22" t="s">
        <v>87</v>
      </c>
      <c r="F5" s="22" t="s">
        <v>11</v>
      </c>
      <c r="G5" s="22" t="s">
        <v>15</v>
      </c>
      <c r="H5" s="22" t="s">
        <v>16</v>
      </c>
      <c r="I5" s="22" t="s">
        <v>18</v>
      </c>
      <c r="J5" s="22" t="s">
        <v>17</v>
      </c>
      <c r="K5" s="22" t="s">
        <v>89</v>
      </c>
      <c r="L5" s="22" t="s">
        <v>146</v>
      </c>
      <c r="M5" s="22" t="s">
        <v>156</v>
      </c>
      <c r="N5" s="22" t="s">
        <v>20</v>
      </c>
      <c r="O5" s="22" t="s">
        <v>21</v>
      </c>
      <c r="P5" s="22" t="s">
        <v>19</v>
      </c>
      <c r="Q5" s="22" t="s">
        <v>26</v>
      </c>
      <c r="R5" s="22" t="s">
        <v>25</v>
      </c>
      <c r="S5" s="22" t="s">
        <v>30</v>
      </c>
      <c r="T5" s="22" t="s">
        <v>95</v>
      </c>
      <c r="U5" s="22" t="s">
        <v>67</v>
      </c>
      <c r="V5" s="22" t="s">
        <v>22</v>
      </c>
      <c r="W5" s="22" t="s">
        <v>62</v>
      </c>
      <c r="X5" s="23" t="s">
        <v>6</v>
      </c>
      <c r="Y5" s="23" t="s">
        <v>27</v>
      </c>
      <c r="Z5" s="23" t="s">
        <v>46</v>
      </c>
      <c r="AA5" s="22" t="s">
        <v>147</v>
      </c>
      <c r="AB5" s="22" t="s">
        <v>39</v>
      </c>
      <c r="AC5" s="22" t="s">
        <v>32</v>
      </c>
      <c r="AD5" s="22" t="s">
        <v>31</v>
      </c>
      <c r="AE5" s="22" t="s">
        <v>23</v>
      </c>
    </row>
    <row r="6" spans="1:31" s="1" customFormat="1" ht="15" customHeight="1">
      <c r="A6" s="6"/>
      <c r="B6" s="58" t="s">
        <v>9</v>
      </c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9"/>
      <c r="AB6" s="9"/>
      <c r="AC6" s="9"/>
      <c r="AD6" s="9"/>
      <c r="AE6" s="9"/>
    </row>
    <row r="7" spans="1:31" s="1" customFormat="1" ht="15" customHeight="1">
      <c r="A7" s="6"/>
      <c r="B7" s="7" t="s">
        <v>81</v>
      </c>
      <c r="C7" s="8" t="s">
        <v>82</v>
      </c>
      <c r="D7" s="9">
        <v>40</v>
      </c>
      <c r="E7" s="9"/>
      <c r="F7" s="9"/>
      <c r="G7" s="9"/>
      <c r="H7" s="9"/>
      <c r="I7" s="9">
        <v>5</v>
      </c>
      <c r="J7" s="9"/>
      <c r="K7" s="9"/>
      <c r="L7" s="9"/>
      <c r="M7" s="9"/>
      <c r="N7" s="9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9"/>
      <c r="AB7" s="9"/>
      <c r="AC7" s="9"/>
      <c r="AD7" s="9"/>
      <c r="AE7" s="9"/>
    </row>
    <row r="8" spans="1:31" s="1" customFormat="1" ht="15" customHeight="1">
      <c r="A8" s="6"/>
      <c r="B8" s="5" t="s">
        <v>12</v>
      </c>
      <c r="C8" s="8" t="s">
        <v>72</v>
      </c>
      <c r="D8" s="9"/>
      <c r="E8" s="9"/>
      <c r="F8" s="9"/>
      <c r="G8" s="9">
        <v>10</v>
      </c>
      <c r="H8" s="9"/>
      <c r="I8" s="9"/>
      <c r="J8" s="9"/>
      <c r="K8" s="9"/>
      <c r="L8" s="9"/>
      <c r="M8" s="9"/>
      <c r="N8" s="9"/>
      <c r="O8" s="16"/>
      <c r="P8" s="16"/>
      <c r="Q8" s="16"/>
      <c r="R8" s="16"/>
      <c r="S8" s="16"/>
      <c r="T8" s="16"/>
      <c r="U8" s="16"/>
      <c r="V8" s="16"/>
      <c r="W8" s="16"/>
      <c r="X8" s="16"/>
      <c r="Y8" s="16">
        <v>0.6</v>
      </c>
      <c r="Z8" s="16"/>
      <c r="AA8" s="9"/>
      <c r="AB8" s="9"/>
      <c r="AC8" s="9"/>
      <c r="AD8" s="9"/>
      <c r="AE8" s="9"/>
    </row>
    <row r="9" spans="1:31" s="1" customFormat="1" ht="15" customHeight="1">
      <c r="A9" s="6"/>
      <c r="B9" s="5" t="s">
        <v>142</v>
      </c>
      <c r="C9" s="8" t="s">
        <v>86</v>
      </c>
      <c r="D9" s="9"/>
      <c r="E9" s="9">
        <v>30.8</v>
      </c>
      <c r="F9" s="9">
        <v>108</v>
      </c>
      <c r="G9" s="9">
        <v>5</v>
      </c>
      <c r="H9" s="9">
        <v>0.3</v>
      </c>
      <c r="I9" s="9">
        <v>5</v>
      </c>
      <c r="J9" s="9"/>
      <c r="K9" s="9"/>
      <c r="L9" s="9"/>
      <c r="M9" s="9"/>
      <c r="N9" s="9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9"/>
      <c r="AB9" s="9"/>
      <c r="AC9" s="9"/>
      <c r="AD9" s="9"/>
      <c r="AE9" s="9"/>
    </row>
    <row r="10" spans="1:31" s="1" customFormat="1" ht="15" customHeight="1">
      <c r="A10" s="6"/>
      <c r="B10" s="57" t="s">
        <v>8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spans="1:31" s="1" customFormat="1" ht="15" customHeight="1">
      <c r="A11" s="6"/>
      <c r="B11" s="7" t="s">
        <v>95</v>
      </c>
      <c r="C11" s="10" t="s">
        <v>33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>
        <v>200</v>
      </c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spans="1:31" s="1" customFormat="1" ht="15" customHeight="1">
      <c r="A12" s="6"/>
      <c r="B12" s="5" t="s">
        <v>6</v>
      </c>
      <c r="C12" s="10" t="s">
        <v>96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>
        <v>20</v>
      </c>
      <c r="Y12" s="9"/>
      <c r="Z12" s="9"/>
      <c r="AA12" s="9"/>
      <c r="AB12" s="9"/>
      <c r="AC12" s="9"/>
      <c r="AD12" s="9"/>
      <c r="AE12" s="9"/>
    </row>
    <row r="13" spans="1:31" s="1" customFormat="1" ht="15" customHeight="1">
      <c r="A13" s="6"/>
      <c r="B13" s="56" t="s">
        <v>2</v>
      </c>
      <c r="C13" s="10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spans="1:31" s="1" customFormat="1" ht="15" customHeight="1">
      <c r="A14" s="6"/>
      <c r="B14" s="7" t="s">
        <v>161</v>
      </c>
      <c r="C14" s="10" t="s">
        <v>48</v>
      </c>
      <c r="D14" s="9"/>
      <c r="E14" s="9"/>
      <c r="F14" s="9"/>
      <c r="G14" s="9"/>
      <c r="H14" s="9">
        <v>0.15</v>
      </c>
      <c r="I14" s="9"/>
      <c r="J14" s="9">
        <v>3.6</v>
      </c>
      <c r="K14" s="9"/>
      <c r="L14" s="9"/>
      <c r="M14" s="9"/>
      <c r="N14" s="9"/>
      <c r="O14" s="9">
        <v>9</v>
      </c>
      <c r="P14" s="9">
        <v>22.2</v>
      </c>
      <c r="Q14" s="9">
        <v>13.2</v>
      </c>
      <c r="R14" s="9"/>
      <c r="S14" s="9"/>
      <c r="T14" s="9"/>
      <c r="U14" s="9"/>
      <c r="V14" s="9">
        <v>12</v>
      </c>
      <c r="W14" s="9"/>
      <c r="X14" s="9"/>
      <c r="Y14" s="9"/>
      <c r="Z14" s="9"/>
      <c r="AA14" s="9"/>
      <c r="AB14" s="9"/>
      <c r="AC14" s="9"/>
      <c r="AD14" s="9"/>
      <c r="AE14" s="9">
        <v>15</v>
      </c>
    </row>
    <row r="15" spans="1:31" s="1" customFormat="1" ht="16.5" customHeight="1">
      <c r="A15" s="6"/>
      <c r="B15" s="19" t="s">
        <v>143</v>
      </c>
      <c r="C15" s="10" t="s">
        <v>33</v>
      </c>
      <c r="D15" s="9"/>
      <c r="E15" s="9"/>
      <c r="F15" s="9"/>
      <c r="G15" s="9"/>
      <c r="H15" s="9">
        <v>1.2</v>
      </c>
      <c r="I15" s="9"/>
      <c r="J15" s="9">
        <v>4</v>
      </c>
      <c r="K15" s="9"/>
      <c r="L15" s="9"/>
      <c r="M15" s="9">
        <v>20</v>
      </c>
      <c r="N15" s="9">
        <v>40</v>
      </c>
      <c r="O15" s="9">
        <v>10</v>
      </c>
      <c r="P15" s="9">
        <v>32</v>
      </c>
      <c r="Q15" s="9"/>
      <c r="R15" s="9"/>
      <c r="S15" s="9"/>
      <c r="T15" s="9"/>
      <c r="U15" s="9"/>
      <c r="V15" s="9">
        <v>9.6</v>
      </c>
      <c r="W15" s="9">
        <v>2</v>
      </c>
      <c r="X15" s="9"/>
      <c r="Y15" s="9"/>
      <c r="Z15" s="9"/>
      <c r="AA15" s="9"/>
      <c r="AB15" s="9"/>
      <c r="AC15" s="9"/>
      <c r="AD15" s="9"/>
      <c r="AE15" s="9"/>
    </row>
    <row r="16" spans="1:31" s="1" customFormat="1" ht="15" customHeight="1">
      <c r="A16" s="6"/>
      <c r="B16" s="5" t="s">
        <v>106</v>
      </c>
      <c r="C16" s="10" t="s">
        <v>107</v>
      </c>
      <c r="D16" s="9"/>
      <c r="E16" s="9"/>
      <c r="F16" s="9"/>
      <c r="G16" s="9"/>
      <c r="H16" s="9">
        <f>0.5+0.2</f>
        <v>0.7</v>
      </c>
      <c r="I16" s="9">
        <f>6+0.5</f>
        <v>6.5</v>
      </c>
      <c r="J16" s="9"/>
      <c r="K16" s="9">
        <v>71.400000000000006</v>
      </c>
      <c r="L16" s="9"/>
      <c r="M16" s="9"/>
      <c r="N16" s="9"/>
      <c r="O16" s="9"/>
      <c r="P16" s="9"/>
      <c r="Q16" s="9"/>
      <c r="R16" s="9"/>
      <c r="S16" s="9">
        <v>10</v>
      </c>
      <c r="T16" s="9"/>
      <c r="U16" s="9"/>
      <c r="V16" s="9"/>
      <c r="W16" s="9"/>
      <c r="X16" s="9"/>
      <c r="Y16" s="9"/>
      <c r="Z16" s="9"/>
      <c r="AA16" s="9"/>
      <c r="AB16" s="9">
        <v>0.5</v>
      </c>
      <c r="AC16" s="9"/>
      <c r="AD16" s="9"/>
      <c r="AE16" s="9"/>
    </row>
    <row r="17" spans="1:32" s="1" customFormat="1" ht="15" customHeight="1">
      <c r="A17" s="6"/>
      <c r="B17" s="5" t="s">
        <v>144</v>
      </c>
      <c r="C17" s="10" t="s">
        <v>94</v>
      </c>
      <c r="D17" s="9"/>
      <c r="E17" s="9"/>
      <c r="F17" s="9"/>
      <c r="G17" s="9"/>
      <c r="H17" s="9"/>
      <c r="I17" s="9"/>
      <c r="J17" s="9">
        <v>2</v>
      </c>
      <c r="K17" s="9"/>
      <c r="L17" s="9">
        <v>1</v>
      </c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spans="1:32" s="1" customFormat="1" ht="15" customHeight="1">
      <c r="A18" s="6"/>
      <c r="B18" s="5" t="s">
        <v>66</v>
      </c>
      <c r="C18" s="8" t="s">
        <v>58</v>
      </c>
      <c r="D18" s="9">
        <v>50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spans="1:32" s="1" customFormat="1" ht="15" customHeight="1">
      <c r="A19" s="6"/>
      <c r="B19" s="5" t="s">
        <v>5</v>
      </c>
      <c r="C19" s="8" t="s">
        <v>29</v>
      </c>
      <c r="D19" s="9"/>
      <c r="E19" s="9"/>
      <c r="F19" s="9"/>
      <c r="G19" s="9">
        <v>9</v>
      </c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>
        <v>18</v>
      </c>
      <c r="AD19" s="9"/>
      <c r="AE19" s="9"/>
    </row>
    <row r="20" spans="1:32" s="1" customFormat="1" ht="15" customHeight="1">
      <c r="A20" s="6"/>
      <c r="B20" s="57" t="s">
        <v>151</v>
      </c>
      <c r="C20" s="10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spans="1:32" s="1" customFormat="1" ht="25.5">
      <c r="A21" s="6"/>
      <c r="B21" s="7" t="s">
        <v>145</v>
      </c>
      <c r="C21" s="10" t="s">
        <v>109</v>
      </c>
      <c r="D21" s="9"/>
      <c r="E21" s="9"/>
      <c r="F21" s="9">
        <v>22.5</v>
      </c>
      <c r="G21" s="9">
        <v>10.33</v>
      </c>
      <c r="H21" s="9">
        <v>1</v>
      </c>
      <c r="I21" s="9">
        <v>4.53</v>
      </c>
      <c r="J21" s="9"/>
      <c r="K21" s="9"/>
      <c r="L21" s="9"/>
      <c r="M21" s="9"/>
      <c r="N21" s="9"/>
      <c r="O21" s="9"/>
      <c r="P21" s="9"/>
      <c r="Q21" s="9"/>
      <c r="R21" s="9">
        <v>6.13</v>
      </c>
      <c r="S21" s="9">
        <v>2</v>
      </c>
      <c r="T21" s="9"/>
      <c r="U21" s="9"/>
      <c r="V21" s="9"/>
      <c r="W21" s="9"/>
      <c r="X21" s="9"/>
      <c r="Y21" s="9"/>
      <c r="Z21" s="9">
        <v>26.67</v>
      </c>
      <c r="AA21" s="9">
        <v>2.67</v>
      </c>
      <c r="AB21" s="9">
        <v>1.2</v>
      </c>
      <c r="AC21" s="9"/>
      <c r="AD21" s="9">
        <v>26.67</v>
      </c>
      <c r="AE21" s="9"/>
    </row>
    <row r="22" spans="1:32" s="1" customFormat="1" ht="15" customHeight="1">
      <c r="A22" s="6"/>
      <c r="B22" s="5" t="s">
        <v>12</v>
      </c>
      <c r="C22" s="10" t="s">
        <v>72</v>
      </c>
      <c r="D22" s="9"/>
      <c r="E22" s="9"/>
      <c r="F22" s="9"/>
      <c r="G22" s="9">
        <v>10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>
        <v>0.6</v>
      </c>
      <c r="Z22" s="9"/>
      <c r="AA22" s="9"/>
      <c r="AB22" s="9"/>
      <c r="AC22" s="9"/>
      <c r="AD22" s="9"/>
      <c r="AE22" s="9"/>
    </row>
    <row r="23" spans="1:32" s="1" customFormat="1" ht="15" customHeight="1">
      <c r="A23" s="6"/>
      <c r="B23" s="5" t="s">
        <v>137</v>
      </c>
      <c r="C23" s="10" t="s">
        <v>47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>
        <v>100</v>
      </c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spans="1:32" s="1" customFormat="1" ht="37.5" customHeight="1">
      <c r="A24" s="6"/>
      <c r="B24" s="12" t="s">
        <v>3</v>
      </c>
      <c r="C24" s="9" t="s">
        <v>40</v>
      </c>
      <c r="D24" s="2">
        <f>SUM(D7:D23)</f>
        <v>90</v>
      </c>
      <c r="E24" s="2">
        <f t="shared" ref="E24:AE24" si="0">SUM(E7:E23)</f>
        <v>30.8</v>
      </c>
      <c r="F24" s="2">
        <f t="shared" si="0"/>
        <v>130.5</v>
      </c>
      <c r="G24" s="2">
        <f>SUM(G7:G23)</f>
        <v>44.33</v>
      </c>
      <c r="H24" s="2">
        <f t="shared" si="0"/>
        <v>3.3499999999999996</v>
      </c>
      <c r="I24" s="2">
        <f t="shared" si="0"/>
        <v>21.03</v>
      </c>
      <c r="J24" s="2">
        <f t="shared" si="0"/>
        <v>9.6</v>
      </c>
      <c r="K24" s="2">
        <f t="shared" si="0"/>
        <v>71.400000000000006</v>
      </c>
      <c r="L24" s="2">
        <f t="shared" si="0"/>
        <v>1</v>
      </c>
      <c r="M24" s="2">
        <f t="shared" si="0"/>
        <v>20</v>
      </c>
      <c r="N24" s="2">
        <f t="shared" si="0"/>
        <v>40</v>
      </c>
      <c r="O24" s="2">
        <f t="shared" si="0"/>
        <v>19</v>
      </c>
      <c r="P24" s="2">
        <f t="shared" si="0"/>
        <v>54.2</v>
      </c>
      <c r="Q24" s="2">
        <f t="shared" si="0"/>
        <v>13.2</v>
      </c>
      <c r="R24" s="2">
        <f t="shared" si="0"/>
        <v>6.13</v>
      </c>
      <c r="S24" s="2">
        <f t="shared" si="0"/>
        <v>12</v>
      </c>
      <c r="T24" s="2">
        <f t="shared" si="0"/>
        <v>200</v>
      </c>
      <c r="U24" s="2">
        <f t="shared" si="0"/>
        <v>100</v>
      </c>
      <c r="V24" s="2">
        <f t="shared" si="0"/>
        <v>21.6</v>
      </c>
      <c r="W24" s="2">
        <f t="shared" si="0"/>
        <v>2</v>
      </c>
      <c r="X24" s="2">
        <f t="shared" si="0"/>
        <v>20</v>
      </c>
      <c r="Y24" s="2">
        <f t="shared" si="0"/>
        <v>1.2</v>
      </c>
      <c r="Z24" s="2">
        <f t="shared" si="0"/>
        <v>26.67</v>
      </c>
      <c r="AA24" s="2">
        <f t="shared" si="0"/>
        <v>2.67</v>
      </c>
      <c r="AB24" s="2">
        <f t="shared" si="0"/>
        <v>1.7</v>
      </c>
      <c r="AC24" s="2">
        <f t="shared" si="0"/>
        <v>18</v>
      </c>
      <c r="AD24" s="2">
        <f t="shared" si="0"/>
        <v>26.67</v>
      </c>
      <c r="AE24" s="2">
        <f t="shared" si="0"/>
        <v>15</v>
      </c>
      <c r="AF24" s="40"/>
    </row>
    <row r="25" spans="1:32" s="1" customFormat="1" ht="24" customHeight="1">
      <c r="A25" s="6"/>
      <c r="B25" s="12" t="s">
        <v>41</v>
      </c>
      <c r="C25" s="44">
        <v>7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spans="1:32" s="1" customFormat="1" ht="41.25" customHeight="1">
      <c r="A26" s="6"/>
      <c r="B26" s="12" t="s">
        <v>36</v>
      </c>
      <c r="C26" s="9" t="s">
        <v>42</v>
      </c>
      <c r="D26" s="26">
        <f>D24*C25/1000</f>
        <v>0.63</v>
      </c>
      <c r="E26" s="26">
        <f>E24*C25/1000</f>
        <v>0.21559999999999999</v>
      </c>
      <c r="F26" s="26">
        <f>F24*C25/1000</f>
        <v>0.91349999999999998</v>
      </c>
      <c r="G26" s="26">
        <f>G24*C25/1000</f>
        <v>0.31030999999999997</v>
      </c>
      <c r="H26" s="26">
        <f>H24*C25/1000</f>
        <v>2.3449999999999995E-2</v>
      </c>
      <c r="I26" s="26">
        <f>I24*C25/1000</f>
        <v>0.14721000000000001</v>
      </c>
      <c r="J26" s="26">
        <f>J24*C25/1000</f>
        <v>6.720000000000001E-2</v>
      </c>
      <c r="K26" s="26">
        <f>K24*C25/1000</f>
        <v>0.49980000000000008</v>
      </c>
      <c r="L26" s="26">
        <f>L24*C25</f>
        <v>7</v>
      </c>
      <c r="M26" s="26">
        <f>M24*C25/1000</f>
        <v>0.14000000000000001</v>
      </c>
      <c r="N26" s="26">
        <f>N24*C25/1000</f>
        <v>0.28000000000000003</v>
      </c>
      <c r="O26" s="26">
        <f>O24*C25/1000</f>
        <v>0.13300000000000001</v>
      </c>
      <c r="P26" s="26">
        <f>P24*C25/1000</f>
        <v>0.37940000000000002</v>
      </c>
      <c r="Q26" s="26">
        <f>Q24*C25/1000</f>
        <v>9.2399999999999996E-2</v>
      </c>
      <c r="R26" s="26">
        <f>R24*C25/1000</f>
        <v>4.2909999999999997E-2</v>
      </c>
      <c r="S26" s="26">
        <f>S24*C25/1000</f>
        <v>8.4000000000000005E-2</v>
      </c>
      <c r="T26" s="26">
        <f>T24*C25/1000</f>
        <v>1.4</v>
      </c>
      <c r="U26" s="26">
        <f>U24*C25/1000</f>
        <v>0.7</v>
      </c>
      <c r="V26" s="26">
        <f>V24*C25/1000</f>
        <v>0.15120000000000003</v>
      </c>
      <c r="W26" s="26">
        <f>W24*C25/1000</f>
        <v>1.4E-2</v>
      </c>
      <c r="X26" s="26">
        <f>X24*C25/1000</f>
        <v>0.14000000000000001</v>
      </c>
      <c r="Y26" s="26">
        <f>Y24*C25/1000</f>
        <v>8.4000000000000012E-3</v>
      </c>
      <c r="Z26" s="26">
        <f>Z24*C25/1000</f>
        <v>0.18668999999999999</v>
      </c>
      <c r="AA26" s="26">
        <f>AA24*C25/1000</f>
        <v>1.8689999999999998E-2</v>
      </c>
      <c r="AB26" s="26">
        <f>AB24*C25/1000</f>
        <v>1.1900000000000001E-2</v>
      </c>
      <c r="AC26" s="26">
        <f>AC24*C25/1000</f>
        <v>0.126</v>
      </c>
      <c r="AD26" s="26">
        <f>AD24*C25/1000</f>
        <v>0.18668999999999999</v>
      </c>
      <c r="AE26" s="26">
        <f>AE24*C25/1000</f>
        <v>0.105</v>
      </c>
    </row>
    <row r="27" spans="1:32" s="1" customFormat="1" ht="16.5" customHeight="1">
      <c r="A27" s="6"/>
      <c r="B27" s="14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</row>
    <row r="28" spans="1:32" s="1" customFormat="1" ht="12">
      <c r="A28" s="6"/>
      <c r="B28" s="61" t="s">
        <v>54</v>
      </c>
      <c r="C28" s="61"/>
      <c r="D28" s="61"/>
      <c r="E28" s="61"/>
      <c r="F28" s="61"/>
      <c r="G28" s="61"/>
      <c r="H28" s="61"/>
      <c r="I28" s="61"/>
      <c r="J28" s="61"/>
      <c r="K28" s="61"/>
      <c r="L28" s="6"/>
      <c r="M28" s="6"/>
      <c r="N28" s="6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"/>
      <c r="AC28" s="6"/>
      <c r="AD28" s="6"/>
      <c r="AE28" s="6"/>
    </row>
    <row r="29" spans="1:32" s="1" customFormat="1" ht="12">
      <c r="A29" s="6"/>
      <c r="B29" s="14"/>
      <c r="C29" s="6"/>
      <c r="D29" s="6"/>
      <c r="E29" s="6"/>
      <c r="F29" s="6"/>
      <c r="G29" s="6"/>
      <c r="H29" s="6"/>
      <c r="I29" s="61"/>
      <c r="J29" s="61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</sheetData>
  <mergeCells count="7">
    <mergeCell ref="B28:K28"/>
    <mergeCell ref="O28:AA28"/>
    <mergeCell ref="I29:J29"/>
    <mergeCell ref="V1:W1"/>
    <mergeCell ref="V2:W2"/>
    <mergeCell ref="Z1:AE3"/>
    <mergeCell ref="A3:Y3"/>
  </mergeCells>
  <pageMargins left="0.11811023622047245" right="0.11811023622047245" top="0.19685039370078741" bottom="0.15748031496062992" header="0" footer="0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1д</vt:lpstr>
      <vt:lpstr>2д</vt:lpstr>
      <vt:lpstr>3д</vt:lpstr>
      <vt:lpstr>4д</vt:lpstr>
      <vt:lpstr>5д</vt:lpstr>
      <vt:lpstr>6д</vt:lpstr>
      <vt:lpstr>7д</vt:lpstr>
      <vt:lpstr>8д</vt:lpstr>
      <vt:lpstr>9д</vt:lpstr>
      <vt:lpstr>10д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2024-01-29T12:44:21Z</dcterms:modified>
</cp:coreProperties>
</file>