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showInkAnnotation="0"/>
  <bookViews>
    <workbookView xWindow="0" yWindow="0" windowWidth="25440" windowHeight="1173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F13" i="1"/>
  <c r="G13"/>
  <c r="H13"/>
  <c r="I13"/>
  <c r="J13"/>
  <c r="F23"/>
  <c r="G23"/>
  <c r="H23"/>
  <c r="I23"/>
  <c r="J23"/>
  <c r="F32"/>
  <c r="G32"/>
  <c r="H32"/>
  <c r="I32"/>
  <c r="J32"/>
  <c r="J24" l="1"/>
  <c r="H24"/>
  <c r="I24"/>
  <c r="G24"/>
  <c r="F24"/>
  <c r="B195" l="1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43"/>
  <c r="J196" s="1"/>
  <c r="I43"/>
  <c r="H43"/>
  <c r="H196" s="1"/>
  <c r="G43"/>
  <c r="F43"/>
  <c r="F196" s="1"/>
  <c r="B24"/>
  <c r="A24"/>
  <c r="L23"/>
  <c r="B14"/>
  <c r="A14"/>
  <c r="L13"/>
  <c r="L24" s="1"/>
  <c r="I196"/>
  <c r="G196"/>
  <c r="L196" l="1"/>
</calcChain>
</file>

<file path=xl/sharedStrings.xml><?xml version="1.0" encoding="utf-8"?>
<sst xmlns="http://schemas.openxmlformats.org/spreadsheetml/2006/main" count="237" uniqueCount="69">
  <si>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</si>
  <si>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</si>
  <si>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</si>
  <si>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</si>
  <si>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</si>
  <si>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</si>
  <si>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</si>
  <si>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</si>
  <si>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</si>
  <si>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</si>
  <si>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</si>
  <si>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</si>
  <si>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</si>
  <si>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</si>
  <si>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</si>
  <si>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</si>
  <si>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</si>
  <si>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</si>
  <si>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</si>
  <si>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</si>
  <si>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</si>
  <si>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</si>
  <si>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</si>
  <si>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</si>
  <si>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</si>
  <si>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</si>
  <si>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</si>
  <si>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</si>
  <si>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</si>
  <si>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</si>
  <si>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</si>
  <si>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</si>
  <si>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</si>
  <si>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</si>
  <si>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</si>
  <si>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</si>
  <si>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</si>
  <si>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</si>
  <si>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</si>
  <si>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Столичные</t>
  </si>
  <si>
    <t>Макароны отварные с сыром</t>
  </si>
  <si>
    <t>Напиток из замороженной черной смородины</t>
  </si>
  <si>
    <t>Салат - бар (помидоры свежие порц., огурцы свежие порц., фасоль конс., сухарики, масло раст.)</t>
  </si>
  <si>
    <t>Хлебная корзина (хлеб пшен./хлеб ржано-пшен.)</t>
  </si>
  <si>
    <t>Жаркое из птицы (грудки куриные)</t>
  </si>
  <si>
    <t>Напиток из вишни</t>
  </si>
  <si>
    <t>Салат - бар (огурцы свежие порц., капуста белокач.,  кукуруза конс., сухарики, масло раст.)</t>
  </si>
  <si>
    <t>Плоды свежие (яблоки)</t>
  </si>
  <si>
    <t xml:space="preserve">Сосиски отварные </t>
  </si>
  <si>
    <t>Каша гречневая вязкая с маслом</t>
  </si>
  <si>
    <t>Напиток яблочный</t>
  </si>
  <si>
    <t>Салат - бар (свекла отварная, морковь свежая порц., зеленый горошек конс., сухарики, масло раст.)</t>
  </si>
  <si>
    <t>Плов с говядиной</t>
  </si>
  <si>
    <t>Салат - бар (помидоры свежие порц., , морковь свежая порц., кукуруза конс., сухарики, масло раст.)</t>
  </si>
  <si>
    <t xml:space="preserve">Ежики с мясом и рисом в соусе томатном </t>
  </si>
  <si>
    <t xml:space="preserve">Пюре картофельное </t>
  </si>
  <si>
    <t>Сок</t>
  </si>
  <si>
    <t>Салат - бар (морковь свежая порц., капуста белокач., зеленый горошек конс., сухарики, масло раст.)</t>
  </si>
  <si>
    <t>Грудка куриная в томатном соусе</t>
  </si>
  <si>
    <t>Рис отварной</t>
  </si>
  <si>
    <t>Салат - бар (огурцы свежие порциями, помидоры свежие порциями, фасоль конс., сухарики, масло раст.)</t>
  </si>
  <si>
    <t>Жаркое по-домашнему</t>
  </si>
  <si>
    <t>Салат - бар ( огурцы свежие порциями, капуста белокач., кукуруза конс., сухарики, масло раст.)</t>
  </si>
  <si>
    <t>Плов с куриными грудками</t>
  </si>
  <si>
    <t>Биточки рыбные из фарша минтая</t>
  </si>
  <si>
    <t>Пюре картофельное с маслом сливочным</t>
  </si>
  <si>
    <t>Напиток из шиповника</t>
  </si>
  <si>
    <t xml:space="preserve">хлеб </t>
  </si>
  <si>
    <t>МАОУ "Прогимназия №29" Советского района г.Казани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</si>
</sst>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4" borderId="1" xfId="0" applyFont="1" applyFill="1" applyBorder="1" applyAlignment="1">
      <alignment horizontal="center" vertical="center" wrapText="1"/>
    </xf>
    <xf numFmtId="0" fontId="12" fillId="4" borderId="1" xfId="0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 applyProtection="1">
      <alignment horizontal="center" vertical="center"/>
      <protection locked="0"/>
    </xf>
    <xf numFmtId="1" fontId="13" fillId="4" borderId="1" xfId="0" applyNumberFormat="1" applyFont="1" applyFill="1" applyBorder="1" applyAlignment="1">
      <alignment horizontal="center" vertical="center"/>
    </xf>
    <xf numFmtId="2" fontId="13" fillId="4" borderId="1" xfId="0" applyNumberFormat="1" applyFont="1" applyFill="1" applyBorder="1" applyAlignment="1">
      <alignment horizontal="center" vertical="center"/>
    </xf>
    <xf numFmtId="2" fontId="13" fillId="4" borderId="15" xfId="0" applyNumberFormat="1" applyFont="1" applyFill="1" applyBorder="1" applyAlignment="1">
      <alignment horizontal="center" vertical="center"/>
    </xf>
    <xf numFmtId="0" fontId="12" fillId="4" borderId="2" xfId="0" applyFont="1" applyFill="1" applyBorder="1" applyAlignment="1" applyProtection="1">
      <alignment horizontal="center" vertical="center" wrapText="1"/>
      <protection locked="0"/>
    </xf>
    <xf numFmtId="0" fontId="12" fillId="4" borderId="2" xfId="0" applyFont="1" applyFill="1" applyBorder="1" applyAlignment="1">
      <alignment horizontal="center" vertical="center"/>
    </xf>
    <xf numFmtId="2" fontId="12" fillId="4" borderId="2" xfId="0" applyNumberFormat="1" applyFont="1" applyFill="1" applyBorder="1" applyAlignment="1" applyProtection="1">
      <alignment horizontal="center" vertical="center"/>
      <protection locked="0"/>
    </xf>
    <xf numFmtId="1" fontId="13" fillId="4" borderId="2" xfId="0" applyNumberFormat="1" applyFont="1" applyFill="1" applyBorder="1" applyAlignment="1">
      <alignment horizontal="center" vertical="center"/>
    </xf>
    <xf numFmtId="2" fontId="13" fillId="4" borderId="2" xfId="0" applyNumberFormat="1" applyFont="1" applyFill="1" applyBorder="1" applyAlignment="1">
      <alignment horizontal="center" vertical="center"/>
    </xf>
    <xf numFmtId="2" fontId="13" fillId="4" borderId="17" xfId="0" applyNumberFormat="1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 wrapText="1"/>
    </xf>
    <xf numFmtId="1" fontId="14" fillId="4" borderId="2" xfId="0" applyNumberFormat="1" applyFont="1" applyFill="1" applyBorder="1" applyAlignment="1">
      <alignment horizontal="center" vertical="center"/>
    </xf>
    <xf numFmtId="2" fontId="14" fillId="4" borderId="2" xfId="0" applyNumberFormat="1" applyFont="1" applyFill="1" applyBorder="1" applyAlignment="1">
      <alignment horizontal="center" vertical="center"/>
    </xf>
    <xf numFmtId="2" fontId="14" fillId="4" borderId="17" xfId="0" applyNumberFormat="1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3" fillId="4" borderId="17" xfId="0" applyFont="1" applyFill="1" applyBorder="1" applyAlignment="1">
      <alignment horizontal="center" vertical="center"/>
    </xf>
    <xf numFmtId="0" fontId="11" fillId="4" borderId="2" xfId="0" applyFont="1" applyFill="1" applyBorder="1" applyAlignment="1" applyProtection="1">
      <alignment horizontal="center" vertical="center" wrapText="1"/>
      <protection locked="0"/>
    </xf>
    <xf numFmtId="0" fontId="12" fillId="4" borderId="3" xfId="0" applyNumberFormat="1" applyFont="1" applyFill="1" applyBorder="1" applyAlignment="1">
      <alignment horizontal="center" vertical="center"/>
    </xf>
    <xf numFmtId="2" fontId="12" fillId="4" borderId="3" xfId="0" applyNumberFormat="1" applyFont="1" applyFill="1" applyBorder="1" applyAlignment="1" applyProtection="1">
      <alignment horizontal="center" vertical="center"/>
      <protection locked="0"/>
    </xf>
    <xf numFmtId="1" fontId="12" fillId="4" borderId="3" xfId="0" applyNumberFormat="1" applyFont="1" applyFill="1" applyBorder="1" applyAlignment="1">
      <alignment horizontal="center" vertical="center"/>
    </xf>
    <xf numFmtId="0" fontId="14" fillId="4" borderId="3" xfId="0" applyFont="1" applyFill="1" applyBorder="1" applyAlignment="1">
      <alignment horizontal="center" vertical="center"/>
    </xf>
    <xf numFmtId="0" fontId="14" fillId="4" borderId="23" xfId="0" applyFont="1" applyFill="1" applyBorder="1" applyAlignment="1">
      <alignment horizontal="center" vertical="center"/>
    </xf>
    <xf numFmtId="0" fontId="12" fillId="4" borderId="11" xfId="0" applyFont="1" applyFill="1" applyBorder="1" applyAlignment="1" applyProtection="1">
      <alignment horizontal="center" vertical="center" wrapText="1"/>
      <protection locked="0"/>
    </xf>
    <xf numFmtId="0" fontId="15" fillId="4" borderId="24" xfId="0" applyFont="1" applyFill="1" applyBorder="1" applyAlignment="1">
      <alignment horizontal="center" vertical="center"/>
    </xf>
    <xf numFmtId="0" fontId="15" fillId="4" borderId="10" xfId="0" applyFont="1" applyFill="1" applyBorder="1" applyAlignment="1">
      <alignment horizontal="center" vertical="center"/>
    </xf>
    <xf numFmtId="2" fontId="15" fillId="4" borderId="10" xfId="0" applyNumberFormat="1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 wrapText="1"/>
    </xf>
    <xf numFmtId="0" fontId="12" fillId="4" borderId="4" xfId="0" applyFont="1" applyFill="1" applyBorder="1" applyAlignment="1">
      <alignment horizontal="center" vertical="center"/>
    </xf>
    <xf numFmtId="0" fontId="12" fillId="0" borderId="4" xfId="0" applyFont="1" applyBorder="1" applyAlignment="1">
      <alignment horizontal="center" vertical="center"/>
    </xf>
    <xf numFmtId="0" fontId="12" fillId="4" borderId="4" xfId="0" applyNumberFormat="1" applyFont="1" applyFill="1" applyBorder="1" applyAlignment="1" applyProtection="1">
      <alignment horizontal="center" vertical="center"/>
      <protection locked="0"/>
    </xf>
    <xf numFmtId="2" fontId="12" fillId="4" borderId="4" xfId="0" applyNumberFormat="1" applyFont="1" applyFill="1" applyBorder="1" applyAlignment="1">
      <alignment horizontal="center" vertical="center"/>
    </xf>
    <xf numFmtId="0" fontId="11" fillId="0" borderId="2" xfId="0" applyFont="1" applyBorder="1" applyAlignment="1">
      <alignment horizontal="center" vertical="center" wrapText="1"/>
    </xf>
    <xf numFmtId="2" fontId="12" fillId="4" borderId="2" xfId="0" applyNumberFormat="1" applyFont="1" applyFill="1" applyBorder="1" applyAlignment="1">
      <alignment horizontal="center" vertical="center"/>
    </xf>
    <xf numFmtId="0" fontId="12" fillId="4" borderId="2" xfId="0" applyNumberFormat="1" applyFont="1" applyFill="1" applyBorder="1" applyAlignment="1">
      <alignment horizontal="center" vertical="center"/>
    </xf>
    <xf numFmtId="0" fontId="11" fillId="4" borderId="5" xfId="0" applyFont="1" applyFill="1" applyBorder="1" applyAlignment="1" applyProtection="1">
      <alignment horizontal="center" vertical="center" wrapText="1"/>
      <protection locked="0"/>
    </xf>
    <xf numFmtId="0" fontId="12" fillId="4" borderId="5" xfId="0" applyFont="1" applyFill="1" applyBorder="1" applyAlignment="1">
      <alignment horizontal="center" vertical="center"/>
    </xf>
    <xf numFmtId="2" fontId="12" fillId="4" borderId="5" xfId="0" applyNumberFormat="1" applyFont="1" applyFill="1" applyBorder="1" applyAlignment="1" applyProtection="1">
      <alignment horizontal="center" vertical="center"/>
      <protection locked="0"/>
    </xf>
    <xf numFmtId="1" fontId="12" fillId="4" borderId="5" xfId="0" applyNumberFormat="1" applyFont="1" applyFill="1" applyBorder="1" applyAlignment="1">
      <alignment horizontal="center" vertical="center"/>
    </xf>
    <xf numFmtId="0" fontId="11" fillId="0" borderId="4" xfId="0" applyFont="1" applyBorder="1" applyAlignment="1">
      <alignment horizontal="center" vertical="center" wrapText="1"/>
    </xf>
    <xf numFmtId="2" fontId="12" fillId="4" borderId="4" xfId="0" applyNumberFormat="1" applyFont="1" applyFill="1" applyBorder="1" applyAlignment="1" applyProtection="1">
      <alignment horizontal="center" vertical="center" wrapText="1"/>
      <protection locked="0"/>
    </xf>
    <xf numFmtId="2" fontId="12" fillId="4" borderId="4" xfId="0" applyNumberFormat="1" applyFont="1" applyFill="1" applyBorder="1" applyAlignment="1">
      <alignment horizontal="center" vertical="center" wrapText="1"/>
    </xf>
    <xf numFmtId="0" fontId="12" fillId="4" borderId="2" xfId="0" applyFont="1" applyFill="1" applyBorder="1" applyAlignment="1">
      <alignment horizontal="center" vertical="center" wrapText="1"/>
    </xf>
    <xf numFmtId="2" fontId="12" fillId="4" borderId="2" xfId="0" applyNumberFormat="1" applyFont="1" applyFill="1" applyBorder="1" applyAlignment="1" applyProtection="1">
      <alignment horizontal="center" vertical="center" wrapText="1"/>
      <protection locked="0"/>
    </xf>
    <xf numFmtId="2" fontId="12" fillId="4" borderId="2" xfId="0" applyNumberFormat="1" applyFont="1" applyFill="1" applyBorder="1" applyAlignment="1">
      <alignment horizontal="center" vertical="center" wrapText="1"/>
    </xf>
    <xf numFmtId="1" fontId="12" fillId="4" borderId="2" xfId="0" applyNumberFormat="1" applyFont="1" applyFill="1" applyBorder="1" applyAlignment="1">
      <alignment horizontal="center" vertical="center" wrapText="1"/>
    </xf>
    <xf numFmtId="2" fontId="12" fillId="4" borderId="25" xfId="0" applyNumberFormat="1" applyFont="1" applyFill="1" applyBorder="1" applyAlignment="1" applyProtection="1">
      <alignment horizontal="center" vertical="center"/>
      <protection locked="0"/>
    </xf>
    <xf numFmtId="2" fontId="12" fillId="4" borderId="26" xfId="0" applyNumberFormat="1" applyFont="1" applyFill="1" applyBorder="1" applyAlignment="1" applyProtection="1">
      <alignment horizontal="center" vertical="center"/>
      <protection locked="0"/>
    </xf>
    <xf numFmtId="1" fontId="12" fillId="4" borderId="2" xfId="0" applyNumberFormat="1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 wrapText="1"/>
    </xf>
    <xf numFmtId="0" fontId="12" fillId="4" borderId="6" xfId="0" applyFont="1" applyFill="1" applyBorder="1" applyAlignment="1">
      <alignment horizontal="center" vertical="center"/>
    </xf>
    <xf numFmtId="0" fontId="11" fillId="4" borderId="27" xfId="0" applyFont="1" applyFill="1" applyBorder="1" applyAlignment="1">
      <alignment horizontal="center" vertical="center" wrapText="1"/>
    </xf>
    <xf numFmtId="0" fontId="12" fillId="4" borderId="0" xfId="0" applyFont="1" applyFill="1" applyBorder="1" applyAlignment="1">
      <alignment horizontal="center" vertical="center"/>
    </xf>
    <xf numFmtId="2" fontId="12" fillId="4" borderId="0" xfId="0" applyNumberFormat="1" applyFont="1" applyFill="1" applyBorder="1" applyAlignment="1" applyProtection="1">
      <alignment horizontal="center" vertical="center"/>
      <protection locked="0"/>
    </xf>
    <xf numFmtId="0" fontId="12" fillId="4" borderId="27" xfId="0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150" activePane="bottomRight" state="frozen"/>
      <selection pane="topRight" activeCell="E1" sqref="E1"/>
      <selection pane="bottomLeft" activeCell="A6" sqref="A6"/>
      <selection pane="bottomRight" activeCell="I4" sqref="I4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105" t="s">
        <v>68</v>
      </c>
      <c r="D1" s="106"/>
      <c r="E1" s="106"/>
      <c r="F1" s="12" t="s">
        <v>16</v>
      </c>
      <c r="G1" s="2" t="s">
        <v>17</v>
      </c>
      <c r="H1" s="107"/>
      <c r="I1" s="107"/>
      <c r="J1" s="107"/>
      <c r="K1" s="107"/>
    </row>
    <row r="2" spans="1:12" ht="18">
      <c r="A2" s="35" t="s">
        <v>6</v>
      </c>
      <c r="C2" s="2"/>
      <c r="G2" s="2" t="s">
        <v>18</v>
      </c>
      <c r="H2" s="107"/>
      <c r="I2" s="107"/>
      <c r="J2" s="107"/>
      <c r="K2" s="107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6"/>
      <c r="I3" s="46">
        <v>11</v>
      </c>
      <c r="J3" s="47">
        <v>2023</v>
      </c>
      <c r="K3" s="48"/>
    </row>
    <row r="4" spans="1:12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8.75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50">
        <v>90</v>
      </c>
      <c r="G6" s="51"/>
      <c r="H6" s="52">
        <v>83</v>
      </c>
      <c r="I6" s="53">
        <v>8.1</v>
      </c>
      <c r="J6" s="53">
        <v>4.05</v>
      </c>
      <c r="K6" s="54">
        <v>3.4</v>
      </c>
      <c r="L6" s="39"/>
    </row>
    <row r="7" spans="1:12" ht="18.75">
      <c r="A7" s="23"/>
      <c r="B7" s="15"/>
      <c r="C7" s="11"/>
      <c r="D7" s="6"/>
      <c r="E7" s="55" t="s">
        <v>40</v>
      </c>
      <c r="F7" s="56">
        <v>150</v>
      </c>
      <c r="G7" s="57"/>
      <c r="H7" s="58">
        <v>201</v>
      </c>
      <c r="I7" s="59">
        <v>5.39</v>
      </c>
      <c r="J7" s="59">
        <v>6.65</v>
      </c>
      <c r="K7" s="60">
        <v>29.98</v>
      </c>
      <c r="L7" s="41"/>
    </row>
    <row r="8" spans="1:12" ht="18.75">
      <c r="A8" s="23"/>
      <c r="B8" s="15"/>
      <c r="C8" s="11"/>
      <c r="D8" s="7" t="s">
        <v>30</v>
      </c>
      <c r="E8" s="61" t="s">
        <v>41</v>
      </c>
      <c r="F8" s="56">
        <v>200</v>
      </c>
      <c r="G8" s="57"/>
      <c r="H8" s="62">
        <v>32</v>
      </c>
      <c r="I8" s="63">
        <v>0.1</v>
      </c>
      <c r="J8" s="63">
        <v>0.04</v>
      </c>
      <c r="K8" s="64">
        <v>10.7</v>
      </c>
      <c r="L8" s="41"/>
    </row>
    <row r="9" spans="1:12" ht="31.5">
      <c r="A9" s="23"/>
      <c r="B9" s="15"/>
      <c r="C9" s="11"/>
      <c r="D9" s="7" t="s">
        <v>26</v>
      </c>
      <c r="E9" s="61" t="s">
        <v>42</v>
      </c>
      <c r="F9" s="56">
        <v>60</v>
      </c>
      <c r="G9" s="57"/>
      <c r="H9" s="56">
        <v>113</v>
      </c>
      <c r="I9" s="65">
        <v>1.62</v>
      </c>
      <c r="J9" s="65">
        <v>6.1</v>
      </c>
      <c r="K9" s="66">
        <v>12.9</v>
      </c>
      <c r="L9" s="41"/>
    </row>
    <row r="10" spans="1:12" ht="19.5" thickBot="1">
      <c r="A10" s="23"/>
      <c r="B10" s="15"/>
      <c r="C10" s="11"/>
      <c r="D10" s="7" t="s">
        <v>23</v>
      </c>
      <c r="E10" s="67" t="s">
        <v>43</v>
      </c>
      <c r="F10" s="68">
        <v>20</v>
      </c>
      <c r="G10" s="69"/>
      <c r="H10" s="70">
        <v>46</v>
      </c>
      <c r="I10" s="71">
        <v>1.25</v>
      </c>
      <c r="J10" s="71">
        <v>1.08</v>
      </c>
      <c r="K10" s="72">
        <v>9.42</v>
      </c>
      <c r="L10" s="41"/>
    </row>
    <row r="11" spans="1:12" ht="16.5" thickBot="1">
      <c r="A11" s="23"/>
      <c r="B11" s="15"/>
      <c r="C11" s="11"/>
      <c r="D11" s="6"/>
      <c r="E11" s="73"/>
      <c r="F11" s="74"/>
      <c r="G11" s="75"/>
      <c r="H11" s="76"/>
      <c r="I11" s="76"/>
      <c r="J11" s="76"/>
      <c r="K11" s="76"/>
      <c r="L11" s="41"/>
    </row>
    <row r="12" spans="1:12" ht="1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0</v>
      </c>
      <c r="H13" s="19">
        <f t="shared" si="0"/>
        <v>475</v>
      </c>
      <c r="I13" s="19">
        <f t="shared" si="0"/>
        <v>16.459999999999997</v>
      </c>
      <c r="J13" s="19">
        <f t="shared" si="0"/>
        <v>17.919999999999995</v>
      </c>
      <c r="K13" s="25"/>
      <c r="L13" s="19">
        <f>SUM(L6:L12)</f>
        <v>0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5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5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5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5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5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5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>
      <c r="A24" s="29">
        <f>A6</f>
        <v>1</v>
      </c>
      <c r="B24" s="30">
        <f>B6</f>
        <v>1</v>
      </c>
      <c r="C24" s="108" t="s">
        <v>4</v>
      </c>
      <c r="D24" s="109"/>
      <c r="E24" s="31"/>
      <c r="F24" s="32">
        <f>F13+F23</f>
        <v>520</v>
      </c>
      <c r="G24" s="32">
        <f t="shared" ref="G24:J24" si="3">G13+G23</f>
        <v>0</v>
      </c>
      <c r="H24" s="32">
        <f t="shared" si="3"/>
        <v>475</v>
      </c>
      <c r="I24" s="32">
        <f t="shared" si="3"/>
        <v>16.459999999999997</v>
      </c>
      <c r="J24" s="32">
        <f t="shared" si="3"/>
        <v>17.919999999999995</v>
      </c>
      <c r="K24" s="32"/>
      <c r="L24" s="32">
        <f t="shared" ref="L24" si="4">L13+L23</f>
        <v>0</v>
      </c>
    </row>
    <row r="25" spans="1:12" ht="15.75">
      <c r="A25" s="14">
        <v>1</v>
      </c>
      <c r="B25" s="15">
        <v>2</v>
      </c>
      <c r="C25" s="22" t="s">
        <v>20</v>
      </c>
      <c r="D25" s="5" t="s">
        <v>21</v>
      </c>
      <c r="E25" s="77" t="s">
        <v>44</v>
      </c>
      <c r="F25" s="78">
        <v>160</v>
      </c>
      <c r="G25" s="79"/>
      <c r="H25" s="80">
        <v>240</v>
      </c>
      <c r="I25" s="81">
        <v>12.98</v>
      </c>
      <c r="J25" s="81">
        <v>10.63</v>
      </c>
      <c r="K25" s="81">
        <v>28.5</v>
      </c>
      <c r="L25" s="39"/>
    </row>
    <row r="26" spans="1:12" ht="15.75">
      <c r="A26" s="14"/>
      <c r="B26" s="15"/>
      <c r="C26" s="11"/>
      <c r="D26" s="6" t="s">
        <v>30</v>
      </c>
      <c r="E26" s="82" t="s">
        <v>45</v>
      </c>
      <c r="F26" s="56">
        <v>200</v>
      </c>
      <c r="G26" s="57"/>
      <c r="H26" s="56">
        <v>131</v>
      </c>
      <c r="I26" s="83">
        <v>0.1</v>
      </c>
      <c r="J26" s="83">
        <v>0.9</v>
      </c>
      <c r="K26" s="83">
        <v>30.8</v>
      </c>
      <c r="L26" s="41"/>
    </row>
    <row r="27" spans="1:12" ht="31.5">
      <c r="A27" s="14"/>
      <c r="B27" s="15"/>
      <c r="C27" s="11"/>
      <c r="D27" s="7" t="s">
        <v>26</v>
      </c>
      <c r="E27" s="61" t="s">
        <v>46</v>
      </c>
      <c r="F27" s="56">
        <v>60</v>
      </c>
      <c r="G27" s="57"/>
      <c r="H27" s="56">
        <v>108</v>
      </c>
      <c r="I27" s="56">
        <v>5.43</v>
      </c>
      <c r="J27" s="56">
        <v>6.65</v>
      </c>
      <c r="K27" s="56">
        <v>6.78</v>
      </c>
      <c r="L27" s="41"/>
    </row>
    <row r="28" spans="1:12" ht="15.75">
      <c r="A28" s="14"/>
      <c r="B28" s="15"/>
      <c r="C28" s="11"/>
      <c r="D28" s="7" t="s">
        <v>23</v>
      </c>
      <c r="E28" s="67" t="s">
        <v>43</v>
      </c>
      <c r="F28" s="56">
        <v>20</v>
      </c>
      <c r="G28" s="57"/>
      <c r="H28" s="84">
        <v>46</v>
      </c>
      <c r="I28" s="56">
        <v>1.25</v>
      </c>
      <c r="J28" s="56">
        <v>1.08</v>
      </c>
      <c r="K28" s="56">
        <v>9.42</v>
      </c>
      <c r="L28" s="41"/>
    </row>
    <row r="29" spans="1:12" ht="15.75">
      <c r="A29" s="14"/>
      <c r="B29" s="15"/>
      <c r="C29" s="11"/>
      <c r="D29" s="7" t="s">
        <v>24</v>
      </c>
      <c r="E29" s="85" t="s">
        <v>47</v>
      </c>
      <c r="F29" s="86">
        <v>100</v>
      </c>
      <c r="G29" s="87"/>
      <c r="H29" s="88">
        <v>47</v>
      </c>
      <c r="I29" s="86">
        <v>0.4</v>
      </c>
      <c r="J29" s="86">
        <v>0.4</v>
      </c>
      <c r="K29" s="86">
        <v>9.8000000000000007</v>
      </c>
      <c r="L29" s="41"/>
    </row>
    <row r="30" spans="1:12" ht="15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5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540</v>
      </c>
      <c r="G32" s="19">
        <f t="shared" ref="G32" si="5">SUM(G25:G31)</f>
        <v>0</v>
      </c>
      <c r="H32" s="19">
        <f t="shared" ref="H32" si="6">SUM(H25:H31)</f>
        <v>572</v>
      </c>
      <c r="I32" s="19">
        <f t="shared" ref="I32" si="7">SUM(I25:I31)</f>
        <v>20.159999999999997</v>
      </c>
      <c r="J32" s="19">
        <f t="shared" ref="J32:L32" si="8">SUM(J25:J31)</f>
        <v>19.659999999999997</v>
      </c>
      <c r="K32" s="25"/>
      <c r="L32" s="19">
        <f t="shared" si="8"/>
        <v>0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5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5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5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5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5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5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>
      <c r="A43" s="33">
        <f>A25</f>
        <v>1</v>
      </c>
      <c r="B43" s="33">
        <f>B25</f>
        <v>2</v>
      </c>
      <c r="C43" s="108" t="s">
        <v>4</v>
      </c>
      <c r="D43" s="109"/>
      <c r="E43" s="31"/>
      <c r="F43" s="32">
        <f>F32+F42</f>
        <v>540</v>
      </c>
      <c r="G43" s="32">
        <f t="shared" ref="G43" si="13">G32+G42</f>
        <v>0</v>
      </c>
      <c r="H43" s="32">
        <f t="shared" ref="H43" si="14">H32+H42</f>
        <v>572</v>
      </c>
      <c r="I43" s="32">
        <f t="shared" ref="I43" si="15">I32+I42</f>
        <v>20.159999999999997</v>
      </c>
      <c r="J43" s="32">
        <f t="shared" ref="J43:L43" si="16">J32+J42</f>
        <v>19.659999999999997</v>
      </c>
      <c r="K43" s="32"/>
      <c r="L43" s="32">
        <f t="shared" si="16"/>
        <v>0</v>
      </c>
    </row>
    <row r="44" spans="1:12" ht="15.75">
      <c r="A44" s="20">
        <v>1</v>
      </c>
      <c r="B44" s="21">
        <v>3</v>
      </c>
      <c r="C44" s="22" t="s">
        <v>20</v>
      </c>
      <c r="D44" s="5" t="s">
        <v>21</v>
      </c>
      <c r="E44" s="89" t="s">
        <v>48</v>
      </c>
      <c r="F44" s="77">
        <v>100</v>
      </c>
      <c r="G44" s="90"/>
      <c r="H44" s="77">
        <v>125</v>
      </c>
      <c r="I44" s="91">
        <v>8.6</v>
      </c>
      <c r="J44" s="91">
        <v>4.8</v>
      </c>
      <c r="K44" s="91">
        <v>11.75</v>
      </c>
      <c r="L44" s="39"/>
    </row>
    <row r="45" spans="1:12" ht="15.75">
      <c r="A45" s="23"/>
      <c r="B45" s="15"/>
      <c r="C45" s="11"/>
      <c r="D45" s="6"/>
      <c r="E45" s="89" t="s">
        <v>49</v>
      </c>
      <c r="F45" s="77">
        <v>150</v>
      </c>
      <c r="G45" s="90"/>
      <c r="H45" s="77">
        <v>167</v>
      </c>
      <c r="I45" s="91">
        <v>3.31</v>
      </c>
      <c r="J45" s="91">
        <v>7.95</v>
      </c>
      <c r="K45" s="91">
        <v>20.59</v>
      </c>
      <c r="L45" s="41"/>
    </row>
    <row r="46" spans="1:12" ht="15.75">
      <c r="A46" s="23"/>
      <c r="B46" s="15"/>
      <c r="C46" s="11"/>
      <c r="D46" s="7" t="s">
        <v>30</v>
      </c>
      <c r="E46" s="61" t="s">
        <v>50</v>
      </c>
      <c r="F46" s="92">
        <v>200</v>
      </c>
      <c r="G46" s="93"/>
      <c r="H46" s="92">
        <v>52</v>
      </c>
      <c r="I46" s="92">
        <v>0.1</v>
      </c>
      <c r="J46" s="92">
        <v>0.1</v>
      </c>
      <c r="K46" s="94">
        <v>12.4</v>
      </c>
      <c r="L46" s="41"/>
    </row>
    <row r="47" spans="1:12" ht="47.25">
      <c r="A47" s="23"/>
      <c r="B47" s="15"/>
      <c r="C47" s="11"/>
      <c r="D47" s="7" t="s">
        <v>26</v>
      </c>
      <c r="E47" s="61" t="s">
        <v>51</v>
      </c>
      <c r="F47" s="92">
        <v>60</v>
      </c>
      <c r="G47" s="93"/>
      <c r="H47" s="95">
        <v>125</v>
      </c>
      <c r="I47" s="92">
        <v>2.5299999999999998</v>
      </c>
      <c r="J47" s="92">
        <v>6.1</v>
      </c>
      <c r="K47" s="92">
        <v>15.07</v>
      </c>
      <c r="L47" s="41"/>
    </row>
    <row r="48" spans="1:12" ht="15.75">
      <c r="A48" s="23"/>
      <c r="B48" s="15"/>
      <c r="C48" s="11"/>
      <c r="D48" s="7" t="s">
        <v>67</v>
      </c>
      <c r="E48" s="67" t="s">
        <v>43</v>
      </c>
      <c r="F48" s="92">
        <v>20</v>
      </c>
      <c r="G48" s="93"/>
      <c r="H48" s="95">
        <v>46</v>
      </c>
      <c r="I48" s="92">
        <v>1.25</v>
      </c>
      <c r="J48" s="92">
        <v>1.08</v>
      </c>
      <c r="K48" s="92">
        <v>9.42</v>
      </c>
      <c r="L48" s="41"/>
    </row>
    <row r="49" spans="1:12" ht="15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530</v>
      </c>
      <c r="G51" s="19">
        <f t="shared" ref="G51" si="17">SUM(G44:G50)</f>
        <v>0</v>
      </c>
      <c r="H51" s="19">
        <f t="shared" ref="H51" si="18">SUM(H44:H50)</f>
        <v>515</v>
      </c>
      <c r="I51" s="19">
        <f t="shared" ref="I51" si="19">SUM(I44:I50)</f>
        <v>15.79</v>
      </c>
      <c r="J51" s="19">
        <f t="shared" ref="J51:L51" si="20">SUM(J44:J50)</f>
        <v>20.03</v>
      </c>
      <c r="K51" s="25"/>
      <c r="L51" s="19">
        <f t="shared" si="20"/>
        <v>0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5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5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5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5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5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5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>
      <c r="A62" s="29">
        <f>A44</f>
        <v>1</v>
      </c>
      <c r="B62" s="30">
        <f>B44</f>
        <v>3</v>
      </c>
      <c r="C62" s="108" t="s">
        <v>4</v>
      </c>
      <c r="D62" s="109"/>
      <c r="E62" s="31"/>
      <c r="F62" s="32">
        <f>F51+F61</f>
        <v>530</v>
      </c>
      <c r="G62" s="32">
        <f t="shared" ref="G62" si="25">G51+G61</f>
        <v>0</v>
      </c>
      <c r="H62" s="32">
        <f t="shared" ref="H62" si="26">H51+H61</f>
        <v>515</v>
      </c>
      <c r="I62" s="32">
        <f t="shared" ref="I62" si="27">I51+I61</f>
        <v>15.79</v>
      </c>
      <c r="J62" s="32">
        <f t="shared" ref="J62:L62" si="28">J51+J61</f>
        <v>20.03</v>
      </c>
      <c r="K62" s="32"/>
      <c r="L62" s="32">
        <f t="shared" si="28"/>
        <v>0</v>
      </c>
    </row>
    <row r="63" spans="1:12" ht="15.75">
      <c r="A63" s="20">
        <v>1</v>
      </c>
      <c r="B63" s="21">
        <v>4</v>
      </c>
      <c r="C63" s="22" t="s">
        <v>20</v>
      </c>
      <c r="D63" s="5" t="s">
        <v>21</v>
      </c>
      <c r="E63" s="89" t="s">
        <v>52</v>
      </c>
      <c r="F63" s="78">
        <v>160</v>
      </c>
      <c r="G63" s="96"/>
      <c r="H63" s="78">
        <v>237</v>
      </c>
      <c r="I63" s="78">
        <v>12.2</v>
      </c>
      <c r="J63" s="78">
        <v>10.6</v>
      </c>
      <c r="K63" s="78">
        <v>23.09</v>
      </c>
      <c r="L63" s="39"/>
    </row>
    <row r="64" spans="1:12" ht="15.75">
      <c r="A64" s="23"/>
      <c r="B64" s="15"/>
      <c r="C64" s="11"/>
      <c r="D64" s="6" t="s">
        <v>30</v>
      </c>
      <c r="E64" s="82" t="s">
        <v>41</v>
      </c>
      <c r="F64" s="56">
        <v>200</v>
      </c>
      <c r="G64" s="97"/>
      <c r="H64" s="98">
        <v>44</v>
      </c>
      <c r="I64" s="83">
        <v>0.1</v>
      </c>
      <c r="J64" s="83">
        <v>0.04</v>
      </c>
      <c r="K64" s="83">
        <v>10.7</v>
      </c>
      <c r="L64" s="41"/>
    </row>
    <row r="65" spans="1:12" ht="15.75">
      <c r="A65" s="23"/>
      <c r="B65" s="15"/>
      <c r="C65" s="11"/>
      <c r="D65" s="7" t="s">
        <v>23</v>
      </c>
      <c r="E65" s="67" t="s">
        <v>43</v>
      </c>
      <c r="F65" s="56">
        <v>20</v>
      </c>
      <c r="G65" s="57"/>
      <c r="H65" s="56">
        <v>46</v>
      </c>
      <c r="I65" s="56">
        <v>1.25</v>
      </c>
      <c r="J65" s="56">
        <v>1.08</v>
      </c>
      <c r="K65" s="56">
        <v>9.42</v>
      </c>
      <c r="L65" s="41"/>
    </row>
    <row r="66" spans="1:12" ht="31.5">
      <c r="A66" s="23"/>
      <c r="B66" s="15"/>
      <c r="C66" s="11"/>
      <c r="D66" s="7" t="s">
        <v>26</v>
      </c>
      <c r="E66" s="61" t="s">
        <v>53</v>
      </c>
      <c r="F66" s="56">
        <v>60</v>
      </c>
      <c r="G66" s="96"/>
      <c r="H66" s="78">
        <v>112</v>
      </c>
      <c r="I66" s="78">
        <v>1.95</v>
      </c>
      <c r="J66" s="78">
        <v>6.18</v>
      </c>
      <c r="K66" s="78">
        <v>12.3</v>
      </c>
      <c r="L66" s="41"/>
    </row>
    <row r="67" spans="1:12" ht="15.75">
      <c r="A67" s="23"/>
      <c r="B67" s="15"/>
      <c r="C67" s="11"/>
      <c r="D67" s="7" t="s">
        <v>24</v>
      </c>
      <c r="E67" s="99" t="s">
        <v>47</v>
      </c>
      <c r="F67" s="86">
        <v>100</v>
      </c>
      <c r="G67" s="87"/>
      <c r="H67" s="86">
        <v>47</v>
      </c>
      <c r="I67" s="100">
        <v>0.4</v>
      </c>
      <c r="J67" s="86">
        <v>0.4</v>
      </c>
      <c r="K67" s="86">
        <v>9.8000000000000007</v>
      </c>
      <c r="L67" s="41"/>
    </row>
    <row r="68" spans="1:12" ht="1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540</v>
      </c>
      <c r="G70" s="19">
        <f t="shared" ref="G70" si="29">SUM(G63:G69)</f>
        <v>0</v>
      </c>
      <c r="H70" s="19">
        <f t="shared" ref="H70" si="30">SUM(H63:H69)</f>
        <v>486</v>
      </c>
      <c r="I70" s="19">
        <f t="shared" ref="I70" si="31">SUM(I63:I69)</f>
        <v>15.899999999999999</v>
      </c>
      <c r="J70" s="19">
        <f t="shared" ref="J70:L70" si="32">SUM(J63:J69)</f>
        <v>18.299999999999997</v>
      </c>
      <c r="K70" s="25"/>
      <c r="L70" s="19">
        <f t="shared" si="32"/>
        <v>0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5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5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5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5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5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5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thickBot="1">
      <c r="A81" s="29">
        <f>A63</f>
        <v>1</v>
      </c>
      <c r="B81" s="30">
        <f>B63</f>
        <v>4</v>
      </c>
      <c r="C81" s="108" t="s">
        <v>4</v>
      </c>
      <c r="D81" s="109"/>
      <c r="E81" s="31"/>
      <c r="F81" s="32">
        <f>F70+F80</f>
        <v>540</v>
      </c>
      <c r="G81" s="32">
        <f t="shared" ref="G81" si="37">G70+G80</f>
        <v>0</v>
      </c>
      <c r="H81" s="32">
        <f t="shared" ref="H81" si="38">H70+H80</f>
        <v>486</v>
      </c>
      <c r="I81" s="32">
        <f t="shared" ref="I81" si="39">I70+I80</f>
        <v>15.899999999999999</v>
      </c>
      <c r="J81" s="32">
        <f t="shared" ref="J81:L81" si="40">J70+J80</f>
        <v>18.299999999999997</v>
      </c>
      <c r="K81" s="32"/>
      <c r="L81" s="32">
        <f t="shared" si="40"/>
        <v>0</v>
      </c>
    </row>
    <row r="82" spans="1:12" ht="15.75">
      <c r="A82" s="20">
        <v>1</v>
      </c>
      <c r="B82" s="21">
        <v>5</v>
      </c>
      <c r="C82" s="22" t="s">
        <v>20</v>
      </c>
      <c r="D82" s="5" t="s">
        <v>21</v>
      </c>
      <c r="E82" s="82" t="s">
        <v>54</v>
      </c>
      <c r="F82" s="78">
        <v>100</v>
      </c>
      <c r="G82" s="57"/>
      <c r="H82" s="56">
        <v>119</v>
      </c>
      <c r="I82" s="56">
        <v>8.1999999999999993</v>
      </c>
      <c r="J82" s="56">
        <v>5</v>
      </c>
      <c r="K82" s="56">
        <v>10.23</v>
      </c>
      <c r="L82" s="39"/>
    </row>
    <row r="83" spans="1:12" ht="15.75">
      <c r="A83" s="23"/>
      <c r="B83" s="15"/>
      <c r="C83" s="11"/>
      <c r="D83" s="6"/>
      <c r="E83" s="82" t="s">
        <v>55</v>
      </c>
      <c r="F83" s="56">
        <v>150</v>
      </c>
      <c r="G83" s="57"/>
      <c r="H83" s="56">
        <v>136</v>
      </c>
      <c r="I83" s="56">
        <v>3.06</v>
      </c>
      <c r="J83" s="56">
        <v>4.3499999999999996</v>
      </c>
      <c r="K83" s="56">
        <v>20.56</v>
      </c>
      <c r="L83" s="41"/>
    </row>
    <row r="84" spans="1:12" ht="15.75">
      <c r="A84" s="23"/>
      <c r="B84" s="15"/>
      <c r="C84" s="11"/>
      <c r="D84" s="7" t="s">
        <v>30</v>
      </c>
      <c r="E84" s="82" t="s">
        <v>56</v>
      </c>
      <c r="F84" s="56">
        <v>180</v>
      </c>
      <c r="G84" s="57"/>
      <c r="H84" s="98">
        <v>83</v>
      </c>
      <c r="I84" s="83">
        <v>0.9</v>
      </c>
      <c r="J84" s="83">
        <v>0.18</v>
      </c>
      <c r="K84" s="83">
        <v>18.2</v>
      </c>
      <c r="L84" s="41"/>
    </row>
    <row r="85" spans="1:12" ht="15.75">
      <c r="A85" s="23"/>
      <c r="B85" s="15"/>
      <c r="C85" s="11"/>
      <c r="D85" s="7" t="s">
        <v>23</v>
      </c>
      <c r="E85" s="67" t="s">
        <v>43</v>
      </c>
      <c r="F85" s="86">
        <v>20</v>
      </c>
      <c r="G85" s="87"/>
      <c r="H85" s="86">
        <v>46</v>
      </c>
      <c r="I85" s="86">
        <v>1.25</v>
      </c>
      <c r="J85" s="86">
        <v>1.08</v>
      </c>
      <c r="K85" s="86">
        <v>9.42</v>
      </c>
      <c r="L85" s="41"/>
    </row>
    <row r="86" spans="1:12" ht="47.25">
      <c r="A86" s="23"/>
      <c r="B86" s="15"/>
      <c r="C86" s="11"/>
      <c r="D86" s="7" t="s">
        <v>26</v>
      </c>
      <c r="E86" s="61" t="s">
        <v>57</v>
      </c>
      <c r="F86" s="56">
        <v>60</v>
      </c>
      <c r="G86" s="57"/>
      <c r="H86" s="56">
        <v>141</v>
      </c>
      <c r="I86" s="56">
        <v>3.59</v>
      </c>
      <c r="J86" s="56">
        <v>6.1</v>
      </c>
      <c r="K86" s="56">
        <v>18</v>
      </c>
      <c r="L86" s="41"/>
    </row>
    <row r="87" spans="1:12" ht="15">
      <c r="A87" s="23"/>
      <c r="B87" s="15"/>
      <c r="C87" s="11"/>
      <c r="D87" s="6"/>
      <c r="E87" s="40"/>
      <c r="F87" s="41"/>
      <c r="G87" s="41"/>
      <c r="H87" s="41"/>
      <c r="I87" s="41"/>
      <c r="J87" s="41"/>
      <c r="K87" s="42"/>
      <c r="L87" s="41"/>
    </row>
    <row r="88" spans="1:12" ht="1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1">SUM(G82:G88)</f>
        <v>0</v>
      </c>
      <c r="H89" s="19">
        <f t="shared" ref="H89" si="42">SUM(H82:H88)</f>
        <v>525</v>
      </c>
      <c r="I89" s="19">
        <f t="shared" ref="I89" si="43">SUM(I82:I88)</f>
        <v>17</v>
      </c>
      <c r="J89" s="19">
        <f t="shared" ref="J89:L89" si="44">SUM(J82:J88)</f>
        <v>16.71</v>
      </c>
      <c r="K89" s="25"/>
      <c r="L89" s="19">
        <f t="shared" si="44"/>
        <v>0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5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5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5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5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5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5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thickBot="1">
      <c r="A100" s="29">
        <f>A82</f>
        <v>1</v>
      </c>
      <c r="B100" s="30">
        <f>B82</f>
        <v>5</v>
      </c>
      <c r="C100" s="108" t="s">
        <v>4</v>
      </c>
      <c r="D100" s="109"/>
      <c r="E100" s="31"/>
      <c r="F100" s="32">
        <f>F89+F99</f>
        <v>510</v>
      </c>
      <c r="G100" s="32">
        <f t="shared" ref="G100" si="49">G89+G99</f>
        <v>0</v>
      </c>
      <c r="H100" s="32">
        <f t="shared" ref="H100" si="50">H89+H99</f>
        <v>525</v>
      </c>
      <c r="I100" s="32">
        <f t="shared" ref="I100" si="51">I89+I99</f>
        <v>17</v>
      </c>
      <c r="J100" s="32">
        <f t="shared" ref="J100:L100" si="52">J89+J99</f>
        <v>16.71</v>
      </c>
      <c r="K100" s="32"/>
      <c r="L100" s="32">
        <f t="shared" si="52"/>
        <v>0</v>
      </c>
    </row>
    <row r="101" spans="1:12" ht="18.75">
      <c r="A101" s="20">
        <v>2</v>
      </c>
      <c r="B101" s="21">
        <v>1</v>
      </c>
      <c r="C101" s="22" t="s">
        <v>20</v>
      </c>
      <c r="D101" s="5" t="s">
        <v>21</v>
      </c>
      <c r="E101" s="49" t="s">
        <v>58</v>
      </c>
      <c r="F101" s="50">
        <v>90</v>
      </c>
      <c r="G101" s="51"/>
      <c r="H101" s="52">
        <v>113</v>
      </c>
      <c r="I101" s="53">
        <v>10.45</v>
      </c>
      <c r="J101" s="53">
        <v>6.5</v>
      </c>
      <c r="K101" s="54">
        <v>3.27</v>
      </c>
      <c r="L101" s="39"/>
    </row>
    <row r="102" spans="1:12" ht="18.75">
      <c r="A102" s="23"/>
      <c r="B102" s="15"/>
      <c r="C102" s="11"/>
      <c r="D102" s="6"/>
      <c r="E102" s="55" t="s">
        <v>59</v>
      </c>
      <c r="F102" s="56">
        <v>150</v>
      </c>
      <c r="G102" s="57"/>
      <c r="H102" s="58">
        <v>209</v>
      </c>
      <c r="I102" s="59">
        <v>3.57</v>
      </c>
      <c r="J102" s="59">
        <v>5.07</v>
      </c>
      <c r="K102" s="60">
        <v>37.340000000000003</v>
      </c>
      <c r="L102" s="41"/>
    </row>
    <row r="103" spans="1:12" ht="18.75">
      <c r="A103" s="23"/>
      <c r="B103" s="15"/>
      <c r="C103" s="11"/>
      <c r="D103" s="7" t="s">
        <v>30</v>
      </c>
      <c r="E103" s="61" t="s">
        <v>41</v>
      </c>
      <c r="F103" s="56">
        <v>200</v>
      </c>
      <c r="G103" s="57"/>
      <c r="H103" s="62">
        <v>44</v>
      </c>
      <c r="I103" s="63">
        <v>0.1</v>
      </c>
      <c r="J103" s="63">
        <v>0.04</v>
      </c>
      <c r="K103" s="64">
        <v>10.7</v>
      </c>
      <c r="L103" s="41"/>
    </row>
    <row r="104" spans="1:12" ht="47.25">
      <c r="A104" s="23"/>
      <c r="B104" s="15"/>
      <c r="C104" s="11"/>
      <c r="D104" s="7" t="s">
        <v>26</v>
      </c>
      <c r="E104" s="67" t="s">
        <v>60</v>
      </c>
      <c r="F104" s="56">
        <v>60</v>
      </c>
      <c r="G104" s="57"/>
      <c r="H104" s="56">
        <v>90</v>
      </c>
      <c r="I104" s="65">
        <v>1.62</v>
      </c>
      <c r="J104" s="65">
        <v>6.1</v>
      </c>
      <c r="K104" s="66">
        <v>6.92</v>
      </c>
      <c r="L104" s="41"/>
    </row>
    <row r="105" spans="1:12" ht="19.5" thickBot="1">
      <c r="A105" s="23"/>
      <c r="B105" s="15"/>
      <c r="C105" s="11"/>
      <c r="D105" s="7" t="s">
        <v>23</v>
      </c>
      <c r="E105" s="85" t="s">
        <v>43</v>
      </c>
      <c r="F105" s="68">
        <v>20</v>
      </c>
      <c r="G105" s="69"/>
      <c r="H105" s="70">
        <v>46</v>
      </c>
      <c r="I105" s="71">
        <v>1.25</v>
      </c>
      <c r="J105" s="71">
        <v>1.08</v>
      </c>
      <c r="K105" s="72">
        <v>9.42</v>
      </c>
      <c r="L105" s="41"/>
    </row>
    <row r="106" spans="1:12" ht="15">
      <c r="A106" s="23"/>
      <c r="B106" s="15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520</v>
      </c>
      <c r="G108" s="19">
        <f t="shared" ref="G108:J108" si="53">SUM(G101:G107)</f>
        <v>0</v>
      </c>
      <c r="H108" s="19">
        <f t="shared" si="53"/>
        <v>502</v>
      </c>
      <c r="I108" s="19">
        <f t="shared" si="53"/>
        <v>16.989999999999998</v>
      </c>
      <c r="J108" s="19">
        <f t="shared" si="53"/>
        <v>18.79</v>
      </c>
      <c r="K108" s="25"/>
      <c r="L108" s="19">
        <f t="shared" ref="L108" si="54">SUM(L101:L107)</f>
        <v>0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5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5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5">SUM(G109:G117)</f>
        <v>0</v>
      </c>
      <c r="H118" s="19">
        <f t="shared" si="55"/>
        <v>0</v>
      </c>
      <c r="I118" s="19">
        <f t="shared" si="55"/>
        <v>0</v>
      </c>
      <c r="J118" s="19">
        <f t="shared" si="55"/>
        <v>0</v>
      </c>
      <c r="K118" s="25"/>
      <c r="L118" s="19">
        <f t="shared" ref="L118" si="56">SUM(L109:L117)</f>
        <v>0</v>
      </c>
    </row>
    <row r="119" spans="1:12" ht="15.75" thickBot="1">
      <c r="A119" s="29">
        <f>A101</f>
        <v>2</v>
      </c>
      <c r="B119" s="30">
        <f>B101</f>
        <v>1</v>
      </c>
      <c r="C119" s="108" t="s">
        <v>4</v>
      </c>
      <c r="D119" s="109"/>
      <c r="E119" s="31"/>
      <c r="F119" s="32">
        <f>F108+F118</f>
        <v>520</v>
      </c>
      <c r="G119" s="32">
        <f t="shared" ref="G119" si="57">G108+G118</f>
        <v>0</v>
      </c>
      <c r="H119" s="32">
        <f t="shared" ref="H119" si="58">H108+H118</f>
        <v>502</v>
      </c>
      <c r="I119" s="32">
        <f t="shared" ref="I119" si="59">I108+I118</f>
        <v>16.989999999999998</v>
      </c>
      <c r="J119" s="32">
        <f t="shared" ref="J119:L119" si="60">J108+J118</f>
        <v>18.79</v>
      </c>
      <c r="K119" s="32"/>
      <c r="L119" s="32">
        <f t="shared" si="60"/>
        <v>0</v>
      </c>
    </row>
    <row r="120" spans="1:12" ht="15.75">
      <c r="A120" s="14">
        <v>2</v>
      </c>
      <c r="B120" s="15">
        <v>2</v>
      </c>
      <c r="C120" s="22" t="s">
        <v>20</v>
      </c>
      <c r="D120" s="5" t="s">
        <v>21</v>
      </c>
      <c r="E120" s="77" t="s">
        <v>61</v>
      </c>
      <c r="F120" s="78">
        <v>160</v>
      </c>
      <c r="G120" s="79"/>
      <c r="H120" s="80">
        <v>189</v>
      </c>
      <c r="I120" s="81">
        <v>8.64</v>
      </c>
      <c r="J120" s="81">
        <v>7.5</v>
      </c>
      <c r="K120" s="81">
        <v>21.63</v>
      </c>
      <c r="L120" s="39"/>
    </row>
    <row r="121" spans="1:12" ht="15.75">
      <c r="A121" s="14"/>
      <c r="B121" s="15"/>
      <c r="C121" s="11"/>
      <c r="D121" s="6" t="s">
        <v>30</v>
      </c>
      <c r="E121" s="82" t="s">
        <v>45</v>
      </c>
      <c r="F121" s="56">
        <v>200</v>
      </c>
      <c r="G121" s="57"/>
      <c r="H121" s="56">
        <v>131</v>
      </c>
      <c r="I121" s="83">
        <v>0.12</v>
      </c>
      <c r="J121" s="83">
        <v>0.9</v>
      </c>
      <c r="K121" s="83">
        <v>30.8</v>
      </c>
      <c r="L121" s="41"/>
    </row>
    <row r="122" spans="1:12" ht="31.5">
      <c r="A122" s="14"/>
      <c r="B122" s="15"/>
      <c r="C122" s="11"/>
      <c r="D122" s="7" t="s">
        <v>26</v>
      </c>
      <c r="E122" s="61" t="s">
        <v>62</v>
      </c>
      <c r="F122" s="56">
        <v>60</v>
      </c>
      <c r="G122" s="57"/>
      <c r="H122" s="56">
        <v>108</v>
      </c>
      <c r="I122" s="56">
        <v>5.43</v>
      </c>
      <c r="J122" s="56">
        <v>6.65</v>
      </c>
      <c r="K122" s="56">
        <v>6.78</v>
      </c>
      <c r="L122" s="41"/>
    </row>
    <row r="123" spans="1:12" ht="15.75">
      <c r="A123" s="14"/>
      <c r="B123" s="15"/>
      <c r="C123" s="11"/>
      <c r="D123" s="7" t="s">
        <v>23</v>
      </c>
      <c r="E123" s="67" t="s">
        <v>43</v>
      </c>
      <c r="F123" s="56">
        <v>20</v>
      </c>
      <c r="G123" s="57"/>
      <c r="H123" s="98">
        <v>46</v>
      </c>
      <c r="I123" s="56">
        <v>1.25</v>
      </c>
      <c r="J123" s="56">
        <v>1.08</v>
      </c>
      <c r="K123" s="56">
        <v>9.42</v>
      </c>
      <c r="L123" s="41"/>
    </row>
    <row r="124" spans="1:12" ht="15">
      <c r="A124" s="14"/>
      <c r="B124" s="15"/>
      <c r="C124" s="11"/>
      <c r="D124" s="7"/>
      <c r="E124" s="40"/>
      <c r="F124" s="41"/>
      <c r="G124" s="41"/>
      <c r="H124" s="41"/>
      <c r="I124" s="41"/>
      <c r="J124" s="41"/>
      <c r="K124" s="42"/>
      <c r="L124" s="41"/>
    </row>
    <row r="125" spans="1:12" ht="15">
      <c r="A125" s="14"/>
      <c r="B125" s="15"/>
      <c r="C125" s="11"/>
      <c r="D125" s="6"/>
      <c r="E125" s="40"/>
      <c r="F125" s="41"/>
      <c r="G125" s="41"/>
      <c r="H125" s="41"/>
      <c r="I125" s="41"/>
      <c r="J125" s="41"/>
      <c r="K125" s="42"/>
      <c r="L125" s="41"/>
    </row>
    <row r="126" spans="1:12" ht="1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440</v>
      </c>
      <c r="G127" s="19">
        <f t="shared" ref="G127:J127" si="61">SUM(G120:G126)</f>
        <v>0</v>
      </c>
      <c r="H127" s="19">
        <f t="shared" si="61"/>
        <v>474</v>
      </c>
      <c r="I127" s="19">
        <f t="shared" si="61"/>
        <v>15.44</v>
      </c>
      <c r="J127" s="19">
        <f t="shared" si="61"/>
        <v>16.130000000000003</v>
      </c>
      <c r="K127" s="25"/>
      <c r="L127" s="19">
        <f t="shared" ref="L127" si="62">SUM(L120:L126)</f>
        <v>0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3">SUM(G128:G136)</f>
        <v>0</v>
      </c>
      <c r="H137" s="19">
        <f t="shared" si="63"/>
        <v>0</v>
      </c>
      <c r="I137" s="19">
        <f t="shared" si="63"/>
        <v>0</v>
      </c>
      <c r="J137" s="19">
        <f t="shared" si="63"/>
        <v>0</v>
      </c>
      <c r="K137" s="25"/>
      <c r="L137" s="19">
        <f t="shared" ref="L137" si="64">SUM(L128:L136)</f>
        <v>0</v>
      </c>
    </row>
    <row r="138" spans="1:12" ht="15.75" thickBot="1">
      <c r="A138" s="33">
        <f>A120</f>
        <v>2</v>
      </c>
      <c r="B138" s="33">
        <f>B120</f>
        <v>2</v>
      </c>
      <c r="C138" s="108" t="s">
        <v>4</v>
      </c>
      <c r="D138" s="109"/>
      <c r="E138" s="31"/>
      <c r="F138" s="32">
        <f>F127+F137</f>
        <v>440</v>
      </c>
      <c r="G138" s="32">
        <f t="shared" ref="G138" si="65">G127+G137</f>
        <v>0</v>
      </c>
      <c r="H138" s="32">
        <f t="shared" ref="H138" si="66">H127+H137</f>
        <v>474</v>
      </c>
      <c r="I138" s="32">
        <f t="shared" ref="I138" si="67">I127+I137</f>
        <v>15.44</v>
      </c>
      <c r="J138" s="32">
        <f t="shared" ref="J138:L138" si="68">J127+J137</f>
        <v>16.130000000000003</v>
      </c>
      <c r="K138" s="32"/>
      <c r="L138" s="32">
        <f t="shared" si="68"/>
        <v>0</v>
      </c>
    </row>
    <row r="139" spans="1:12" ht="15.75">
      <c r="A139" s="20">
        <v>2</v>
      </c>
      <c r="B139" s="21">
        <v>3</v>
      </c>
      <c r="C139" s="22" t="s">
        <v>20</v>
      </c>
      <c r="D139" s="5" t="s">
        <v>21</v>
      </c>
      <c r="E139" s="89" t="s">
        <v>48</v>
      </c>
      <c r="F139" s="77">
        <v>100</v>
      </c>
      <c r="G139" s="90"/>
      <c r="H139" s="77">
        <v>125</v>
      </c>
      <c r="I139" s="91">
        <v>8.6</v>
      </c>
      <c r="J139" s="91">
        <v>4.8</v>
      </c>
      <c r="K139" s="91">
        <v>11.75</v>
      </c>
      <c r="L139" s="39"/>
    </row>
    <row r="140" spans="1:12" ht="15.75">
      <c r="A140" s="23"/>
      <c r="B140" s="15"/>
      <c r="C140" s="11"/>
      <c r="D140" s="6"/>
      <c r="E140" s="89" t="s">
        <v>40</v>
      </c>
      <c r="F140" s="77">
        <v>150</v>
      </c>
      <c r="G140" s="90"/>
      <c r="H140" s="77">
        <v>201</v>
      </c>
      <c r="I140" s="91">
        <v>5.39</v>
      </c>
      <c r="J140" s="91">
        <v>6.65</v>
      </c>
      <c r="K140" s="91">
        <v>29.88</v>
      </c>
      <c r="L140" s="41"/>
    </row>
    <row r="141" spans="1:12" ht="15.75">
      <c r="A141" s="23"/>
      <c r="B141" s="15"/>
      <c r="C141" s="11"/>
      <c r="D141" s="7" t="s">
        <v>30</v>
      </c>
      <c r="E141" s="61" t="s">
        <v>50</v>
      </c>
      <c r="F141" s="92">
        <v>200</v>
      </c>
      <c r="G141" s="93"/>
      <c r="H141" s="92">
        <v>52</v>
      </c>
      <c r="I141" s="92">
        <v>0.1</v>
      </c>
      <c r="J141" s="92">
        <v>0.1</v>
      </c>
      <c r="K141" s="94">
        <v>12.4</v>
      </c>
      <c r="L141" s="41"/>
    </row>
    <row r="142" spans="1:12" ht="15.75" customHeight="1">
      <c r="A142" s="23"/>
      <c r="B142" s="15"/>
      <c r="C142" s="11"/>
      <c r="D142" s="7" t="s">
        <v>26</v>
      </c>
      <c r="E142" s="61" t="s">
        <v>51</v>
      </c>
      <c r="F142" s="92">
        <v>60</v>
      </c>
      <c r="G142" s="93"/>
      <c r="H142" s="95">
        <v>125</v>
      </c>
      <c r="I142" s="92">
        <v>2.5299999999999998</v>
      </c>
      <c r="J142" s="92">
        <v>6.1</v>
      </c>
      <c r="K142" s="92">
        <v>15.07</v>
      </c>
      <c r="L142" s="41"/>
    </row>
    <row r="143" spans="1:12" ht="15.75">
      <c r="A143" s="23"/>
      <c r="B143" s="15"/>
      <c r="C143" s="11"/>
      <c r="D143" s="7" t="s">
        <v>23</v>
      </c>
      <c r="E143" s="67" t="s">
        <v>43</v>
      </c>
      <c r="F143" s="92">
        <v>20</v>
      </c>
      <c r="G143" s="93"/>
      <c r="H143" s="95">
        <v>46</v>
      </c>
      <c r="I143" s="92">
        <v>1.25</v>
      </c>
      <c r="J143" s="92">
        <v>1.08</v>
      </c>
      <c r="K143" s="92">
        <v>9.42</v>
      </c>
      <c r="L143" s="41"/>
    </row>
    <row r="144" spans="1:12" ht="15">
      <c r="A144" s="23"/>
      <c r="B144" s="15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530</v>
      </c>
      <c r="G146" s="19">
        <f t="shared" ref="G146:J146" si="69">SUM(G139:G145)</f>
        <v>0</v>
      </c>
      <c r="H146" s="19">
        <f t="shared" si="69"/>
        <v>549</v>
      </c>
      <c r="I146" s="19">
        <f t="shared" si="69"/>
        <v>17.869999999999997</v>
      </c>
      <c r="J146" s="19">
        <f t="shared" si="69"/>
        <v>18.729999999999997</v>
      </c>
      <c r="K146" s="25"/>
      <c r="L146" s="19">
        <f t="shared" ref="L146" si="70">SUM(L139:L145)</f>
        <v>0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1">SUM(G147:G155)</f>
        <v>0</v>
      </c>
      <c r="H156" s="19">
        <f t="shared" si="71"/>
        <v>0</v>
      </c>
      <c r="I156" s="19">
        <f t="shared" si="71"/>
        <v>0</v>
      </c>
      <c r="J156" s="19">
        <f t="shared" si="71"/>
        <v>0</v>
      </c>
      <c r="K156" s="25"/>
      <c r="L156" s="19">
        <f t="shared" ref="L156" si="72">SUM(L147:L155)</f>
        <v>0</v>
      </c>
    </row>
    <row r="157" spans="1:12" ht="15.75" thickBot="1">
      <c r="A157" s="29">
        <f>A139</f>
        <v>2</v>
      </c>
      <c r="B157" s="30">
        <f>B139</f>
        <v>3</v>
      </c>
      <c r="C157" s="108" t="s">
        <v>4</v>
      </c>
      <c r="D157" s="109"/>
      <c r="E157" s="31"/>
      <c r="F157" s="32">
        <f>F146+F156</f>
        <v>530</v>
      </c>
      <c r="G157" s="32">
        <f t="shared" ref="G157" si="73">G146+G156</f>
        <v>0</v>
      </c>
      <c r="H157" s="32">
        <f t="shared" ref="H157" si="74">H146+H156</f>
        <v>549</v>
      </c>
      <c r="I157" s="32">
        <f t="shared" ref="I157" si="75">I146+I156</f>
        <v>17.869999999999997</v>
      </c>
      <c r="J157" s="32">
        <f t="shared" ref="J157:L157" si="76">J146+J156</f>
        <v>18.729999999999997</v>
      </c>
      <c r="K157" s="32"/>
      <c r="L157" s="32">
        <f t="shared" si="76"/>
        <v>0</v>
      </c>
    </row>
    <row r="158" spans="1:12" ht="15.75">
      <c r="A158" s="20">
        <v>2</v>
      </c>
      <c r="B158" s="21">
        <v>4</v>
      </c>
      <c r="C158" s="22" t="s">
        <v>20</v>
      </c>
      <c r="D158" s="5" t="s">
        <v>21</v>
      </c>
      <c r="E158" s="89" t="s">
        <v>63</v>
      </c>
      <c r="F158" s="78">
        <v>160</v>
      </c>
      <c r="G158" s="96"/>
      <c r="H158" s="78">
        <v>297</v>
      </c>
      <c r="I158" s="78">
        <v>13.14</v>
      </c>
      <c r="J158" s="78">
        <v>12</v>
      </c>
      <c r="K158" s="78">
        <v>34</v>
      </c>
      <c r="L158" s="39"/>
    </row>
    <row r="159" spans="1:12" ht="15.75">
      <c r="A159" s="23"/>
      <c r="B159" s="15"/>
      <c r="C159" s="11"/>
      <c r="D159" s="6" t="s">
        <v>30</v>
      </c>
      <c r="E159" s="82" t="s">
        <v>56</v>
      </c>
      <c r="F159" s="56">
        <v>180</v>
      </c>
      <c r="G159" s="97"/>
      <c r="H159" s="98">
        <v>83</v>
      </c>
      <c r="I159" s="83">
        <v>0.9</v>
      </c>
      <c r="J159" s="83">
        <v>0.18</v>
      </c>
      <c r="K159" s="83">
        <v>18.2</v>
      </c>
      <c r="L159" s="41"/>
    </row>
    <row r="160" spans="1:12" ht="15.75">
      <c r="A160" s="23"/>
      <c r="B160" s="15"/>
      <c r="C160" s="11"/>
      <c r="D160" s="7" t="s">
        <v>23</v>
      </c>
      <c r="E160" s="67" t="s">
        <v>43</v>
      </c>
      <c r="F160" s="56">
        <v>20</v>
      </c>
      <c r="G160" s="57"/>
      <c r="H160" s="56">
        <v>46</v>
      </c>
      <c r="I160" s="56">
        <v>1.25</v>
      </c>
      <c r="J160" s="56">
        <v>1.08</v>
      </c>
      <c r="K160" s="56">
        <v>9.42</v>
      </c>
      <c r="L160" s="41"/>
    </row>
    <row r="161" spans="1:12" ht="31.5">
      <c r="A161" s="23"/>
      <c r="B161" s="15"/>
      <c r="C161" s="11"/>
      <c r="D161" s="7" t="s">
        <v>26</v>
      </c>
      <c r="E161" s="61" t="s">
        <v>53</v>
      </c>
      <c r="F161" s="56">
        <v>60</v>
      </c>
      <c r="G161" s="96"/>
      <c r="H161" s="78">
        <v>112</v>
      </c>
      <c r="I161" s="78">
        <v>1.95</v>
      </c>
      <c r="J161" s="78">
        <v>6.18</v>
      </c>
      <c r="K161" s="78">
        <v>12.3</v>
      </c>
      <c r="L161" s="41"/>
    </row>
    <row r="162" spans="1:12" ht="15.75">
      <c r="A162" s="23"/>
      <c r="B162" s="15"/>
      <c r="C162" s="11"/>
      <c r="D162" s="7" t="s">
        <v>24</v>
      </c>
      <c r="E162" s="101" t="s">
        <v>47</v>
      </c>
      <c r="F162" s="102">
        <v>100</v>
      </c>
      <c r="G162" s="103"/>
      <c r="H162" s="100">
        <v>47</v>
      </c>
      <c r="I162" s="100">
        <v>0.4</v>
      </c>
      <c r="J162" s="100">
        <v>0.4</v>
      </c>
      <c r="K162" s="104">
        <v>9.8000000000000007</v>
      </c>
      <c r="L162" s="41"/>
    </row>
    <row r="163" spans="1:12" ht="15">
      <c r="A163" s="23"/>
      <c r="B163" s="15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7">SUM(G158:G164)</f>
        <v>0</v>
      </c>
      <c r="H165" s="19">
        <f t="shared" si="77"/>
        <v>585</v>
      </c>
      <c r="I165" s="19">
        <f t="shared" si="77"/>
        <v>17.64</v>
      </c>
      <c r="J165" s="19">
        <f t="shared" si="77"/>
        <v>19.839999999999996</v>
      </c>
      <c r="K165" s="25"/>
      <c r="L165" s="19">
        <f t="shared" ref="L165" si="78">SUM(L158:L164)</f>
        <v>0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9">SUM(G166:G174)</f>
        <v>0</v>
      </c>
      <c r="H175" s="19">
        <f t="shared" si="79"/>
        <v>0</v>
      </c>
      <c r="I175" s="19">
        <f t="shared" si="79"/>
        <v>0</v>
      </c>
      <c r="J175" s="19">
        <f t="shared" si="79"/>
        <v>0</v>
      </c>
      <c r="K175" s="25"/>
      <c r="L175" s="19">
        <f t="shared" ref="L175" si="80">SUM(L166:L174)</f>
        <v>0</v>
      </c>
    </row>
    <row r="176" spans="1:12" ht="15.75" thickBot="1">
      <c r="A176" s="29">
        <f>A158</f>
        <v>2</v>
      </c>
      <c r="B176" s="30">
        <f>B158</f>
        <v>4</v>
      </c>
      <c r="C176" s="108" t="s">
        <v>4</v>
      </c>
      <c r="D176" s="109"/>
      <c r="E176" s="31"/>
      <c r="F176" s="32">
        <f>F165+F175</f>
        <v>520</v>
      </c>
      <c r="G176" s="32">
        <f t="shared" ref="G176" si="81">G165+G175</f>
        <v>0</v>
      </c>
      <c r="H176" s="32">
        <f t="shared" ref="H176" si="82">H165+H175</f>
        <v>585</v>
      </c>
      <c r="I176" s="32">
        <f t="shared" ref="I176" si="83">I165+I175</f>
        <v>17.64</v>
      </c>
      <c r="J176" s="32">
        <f t="shared" ref="J176:L176" si="84">J165+J175</f>
        <v>19.839999999999996</v>
      </c>
      <c r="K176" s="32"/>
      <c r="L176" s="32">
        <f t="shared" si="84"/>
        <v>0</v>
      </c>
    </row>
    <row r="177" spans="1:12" ht="15.75">
      <c r="A177" s="20">
        <v>2</v>
      </c>
      <c r="B177" s="21">
        <v>5</v>
      </c>
      <c r="C177" s="22" t="s">
        <v>20</v>
      </c>
      <c r="D177" s="5" t="s">
        <v>21</v>
      </c>
      <c r="E177" s="82" t="s">
        <v>64</v>
      </c>
      <c r="F177" s="78">
        <v>90</v>
      </c>
      <c r="G177" s="57"/>
      <c r="H177" s="56">
        <v>98</v>
      </c>
      <c r="I177" s="56">
        <v>9.8000000000000007</v>
      </c>
      <c r="J177" s="56">
        <v>2.0099999999999998</v>
      </c>
      <c r="K177" s="56">
        <v>10.199999999999999</v>
      </c>
      <c r="L177" s="39"/>
    </row>
    <row r="178" spans="1:12" ht="15.75">
      <c r="A178" s="23"/>
      <c r="B178" s="15"/>
      <c r="C178" s="11"/>
      <c r="D178" s="6"/>
      <c r="E178" s="82" t="s">
        <v>65</v>
      </c>
      <c r="F178" s="56">
        <v>150</v>
      </c>
      <c r="G178" s="57"/>
      <c r="H178" s="56">
        <v>169</v>
      </c>
      <c r="I178" s="56">
        <v>3.1</v>
      </c>
      <c r="J178" s="56">
        <v>7.97</v>
      </c>
      <c r="K178" s="56">
        <v>20.59</v>
      </c>
      <c r="L178" s="41"/>
    </row>
    <row r="179" spans="1:12" ht="15.75">
      <c r="A179" s="23"/>
      <c r="B179" s="15"/>
      <c r="C179" s="11"/>
      <c r="D179" s="7" t="s">
        <v>22</v>
      </c>
      <c r="E179" s="82" t="s">
        <v>66</v>
      </c>
      <c r="F179" s="56">
        <v>200</v>
      </c>
      <c r="G179" s="57"/>
      <c r="H179" s="98">
        <v>40</v>
      </c>
      <c r="I179" s="83">
        <v>0.01</v>
      </c>
      <c r="J179" s="83"/>
      <c r="K179" s="83">
        <v>10.18</v>
      </c>
      <c r="L179" s="41"/>
    </row>
    <row r="180" spans="1:12" ht="15.75">
      <c r="A180" s="23"/>
      <c r="B180" s="15"/>
      <c r="C180" s="11"/>
      <c r="D180" s="7" t="s">
        <v>23</v>
      </c>
      <c r="E180" s="67" t="s">
        <v>43</v>
      </c>
      <c r="F180" s="86">
        <v>20</v>
      </c>
      <c r="G180" s="87"/>
      <c r="H180" s="86">
        <v>46</v>
      </c>
      <c r="I180" s="86">
        <v>1.25</v>
      </c>
      <c r="J180" s="86">
        <v>1.08</v>
      </c>
      <c r="K180" s="86">
        <v>9.42</v>
      </c>
      <c r="L180" s="41"/>
    </row>
    <row r="181" spans="1:12" ht="47.25">
      <c r="A181" s="23"/>
      <c r="B181" s="15"/>
      <c r="C181" s="11"/>
      <c r="D181" s="7" t="s">
        <v>26</v>
      </c>
      <c r="E181" s="61" t="s">
        <v>57</v>
      </c>
      <c r="F181" s="56">
        <v>60</v>
      </c>
      <c r="G181" s="57"/>
      <c r="H181" s="56">
        <v>141</v>
      </c>
      <c r="I181" s="56">
        <v>3.59</v>
      </c>
      <c r="J181" s="56">
        <v>6.1</v>
      </c>
      <c r="K181" s="56">
        <v>18</v>
      </c>
      <c r="L181" s="41"/>
    </row>
    <row r="182" spans="1:12" ht="15">
      <c r="A182" s="23"/>
      <c r="B182" s="15"/>
      <c r="C182" s="11"/>
      <c r="D182" s="6"/>
      <c r="E182" s="40"/>
      <c r="F182" s="41"/>
      <c r="G182" s="41"/>
      <c r="H182" s="41"/>
      <c r="I182" s="41"/>
      <c r="J182" s="41"/>
      <c r="K182" s="42"/>
      <c r="L182" s="41"/>
    </row>
    <row r="183" spans="1:12" ht="1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5">SUM(G177:G183)</f>
        <v>0</v>
      </c>
      <c r="H184" s="19">
        <f t="shared" si="85"/>
        <v>494</v>
      </c>
      <c r="I184" s="19">
        <f t="shared" si="85"/>
        <v>17.75</v>
      </c>
      <c r="J184" s="19">
        <f t="shared" si="85"/>
        <v>17.16</v>
      </c>
      <c r="K184" s="25"/>
      <c r="L184" s="19">
        <f t="shared" ref="L184" si="86">SUM(L177:L183)</f>
        <v>0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/>
      <c r="F185" s="41"/>
      <c r="G185" s="41"/>
      <c r="H185" s="41"/>
      <c r="I185" s="41"/>
      <c r="J185" s="41"/>
      <c r="K185" s="42"/>
      <c r="L185" s="41"/>
    </row>
    <row r="186" spans="1:12" ht="15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5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5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7">SUM(G185:G193)</f>
        <v>0</v>
      </c>
      <c r="H194" s="19">
        <f t="shared" si="87"/>
        <v>0</v>
      </c>
      <c r="I194" s="19">
        <f t="shared" si="87"/>
        <v>0</v>
      </c>
      <c r="J194" s="19">
        <f t="shared" si="87"/>
        <v>0</v>
      </c>
      <c r="K194" s="25"/>
      <c r="L194" s="19">
        <f t="shared" ref="L194" si="88">SUM(L185:L193)</f>
        <v>0</v>
      </c>
    </row>
    <row r="195" spans="1:12" ht="15">
      <c r="A195" s="29">
        <f>A177</f>
        <v>2</v>
      </c>
      <c r="B195" s="30">
        <f>B177</f>
        <v>5</v>
      </c>
      <c r="C195" s="108" t="s">
        <v>4</v>
      </c>
      <c r="D195" s="109"/>
      <c r="E195" s="31"/>
      <c r="F195" s="32">
        <f>F184+F194</f>
        <v>520</v>
      </c>
      <c r="G195" s="32">
        <f t="shared" ref="G195" si="89">G184+G194</f>
        <v>0</v>
      </c>
      <c r="H195" s="32">
        <f t="shared" ref="H195" si="90">H184+H194</f>
        <v>494</v>
      </c>
      <c r="I195" s="32">
        <f t="shared" ref="I195" si="91">I184+I194</f>
        <v>17.75</v>
      </c>
      <c r="J195" s="32">
        <f t="shared" ref="J195:L195" si="92">J184+J194</f>
        <v>17.16</v>
      </c>
      <c r="K195" s="32"/>
      <c r="L195" s="32">
        <f t="shared" si="92"/>
        <v>0</v>
      </c>
    </row>
    <row r="196" spans="1:12">
      <c r="A196" s="27"/>
      <c r="B196" s="28"/>
      <c r="C196" s="110" t="s">
        <v>5</v>
      </c>
      <c r="D196" s="110"/>
      <c r="E196" s="110"/>
      <c r="F196" s="34">
        <f>(F24+F43+F62+F81+F100+F119+F138+F157+F176+F195)/(IF(F24=0,0,1)+IF(F43=0,0,1)+IF(F62=0,0,1)+IF(F81=0,0,1)+IF(F100=0,0,1)+IF(F119=0,0,1)+IF(F138=0,0,1)+IF(F157=0,0,1)+IF(F176=0,0,1)+IF(F195=0,0,1))</f>
        <v>517</v>
      </c>
      <c r="G196" s="34" t="e">
        <f t="shared" ref="G196:J196" si="93">(G24+G43+G62+G81+G100+G119+G138+G157+G176+G195)/(IF(G24=0,0,1)+IF(G43=0,0,1)+IF(G62=0,0,1)+IF(G81=0,0,1)+IF(G100=0,0,1)+IF(G119=0,0,1)+IF(G138=0,0,1)+IF(G157=0,0,1)+IF(G176=0,0,1)+IF(G195=0,0,1))</f>
        <v>#DIV/0!</v>
      </c>
      <c r="H196" s="34">
        <f t="shared" si="93"/>
        <v>517.70000000000005</v>
      </c>
      <c r="I196" s="34">
        <f t="shared" si="93"/>
        <v>17.100000000000001</v>
      </c>
      <c r="J196" s="34">
        <f t="shared" si="93"/>
        <v>18.326999999999998</v>
      </c>
      <c r="K196" s="34"/>
      <c r="L196" s="34" t="e">
        <f t="shared" ref="L196" si="94"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2023-11-13T08:06:21Z</dcterms:modified>
</cp:coreProperties>
</file>