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05" windowWidth="15450" windowHeight="9690" tabRatio="58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44525"/>
</workbook>
</file>

<file path=xl/calcChain.xml><?xml version="1.0" encoding="utf-8"?>
<calcChain xmlns="http://schemas.openxmlformats.org/spreadsheetml/2006/main">
  <c r="D3" i="14" l="1"/>
  <c r="D4" i="14" s="1"/>
  <c r="D5" i="14" s="1"/>
  <c r="D6" i="14" s="1"/>
  <c r="D7" i="14" s="1"/>
  <c r="D8" i="14" s="1"/>
  <c r="D9" i="14" s="1"/>
  <c r="D10" i="14" s="1"/>
  <c r="D11" i="14" s="1"/>
  <c r="D12" i="14" s="1"/>
  <c r="D13" i="14" s="1"/>
  <c r="D14" i="14" s="1"/>
  <c r="D15" i="14" s="1"/>
  <c r="D16" i="14" s="1"/>
  <c r="D17" i="14" s="1"/>
  <c r="D18" i="14" s="1"/>
  <c r="D19" i="14" s="1"/>
  <c r="D20" i="14" s="1"/>
  <c r="D21" i="14" s="1"/>
  <c r="D22" i="14" s="1"/>
  <c r="D23" i="14" s="1"/>
  <c r="D24" i="14" s="1"/>
  <c r="D25" i="14" s="1"/>
  <c r="D26" i="14" s="1"/>
  <c r="D27" i="14" s="1"/>
  <c r="D5" i="36"/>
  <c r="D4" i="36"/>
  <c r="D28" i="14" l="1"/>
  <c r="D29" i="14" s="1"/>
  <c r="D30" i="14" s="1"/>
  <c r="D31" i="14" s="1"/>
  <c r="D32" i="14" s="1"/>
  <c r="D33" i="14" s="1"/>
  <c r="D34" i="14" s="1"/>
  <c r="D35" i="14" s="1"/>
  <c r="D36" i="14" s="1"/>
  <c r="B4" i="3"/>
  <c r="B3" i="3"/>
  <c r="C50" i="37" l="1"/>
  <c r="CB39" i="37"/>
  <c r="CB40" i="37"/>
  <c r="CB41" i="37"/>
  <c r="CB42" i="37"/>
  <c r="CB43" i="37"/>
  <c r="CB44" i="37"/>
  <c r="CB45" i="37"/>
  <c r="CB46" i="37"/>
  <c r="CB47" i="37"/>
  <c r="CB48" i="37"/>
  <c r="BG39" i="37"/>
  <c r="BG40" i="37"/>
  <c r="BG41" i="37"/>
  <c r="BG42" i="37"/>
  <c r="BG43" i="37"/>
  <c r="BG44" i="37"/>
  <c r="BG45" i="37"/>
  <c r="BG46" i="37"/>
  <c r="BG47" i="37"/>
  <c r="BG48" i="37"/>
  <c r="AU39" i="37"/>
  <c r="AU40" i="37"/>
  <c r="AU41" i="37"/>
  <c r="AU42" i="37"/>
  <c r="AU43" i="37"/>
  <c r="AU44" i="37"/>
  <c r="AU45" i="37"/>
  <c r="AU46" i="37"/>
  <c r="AU47" i="37"/>
  <c r="AU48" i="37"/>
  <c r="P39" i="37"/>
  <c r="P40" i="37"/>
  <c r="P41" i="37"/>
  <c r="P42" i="37"/>
  <c r="P43" i="37"/>
  <c r="P44" i="37"/>
  <c r="P45" i="37"/>
  <c r="P46" i="37"/>
  <c r="P47" i="37"/>
  <c r="P48" i="37"/>
  <c r="C39" i="37"/>
  <c r="C40" i="37"/>
  <c r="C41" i="37"/>
  <c r="C42" i="37"/>
  <c r="C43" i="37"/>
  <c r="C44" i="37"/>
  <c r="C45" i="37"/>
  <c r="C46" i="37"/>
  <c r="C47" i="37"/>
  <c r="C48" i="37"/>
  <c r="C49" i="37"/>
  <c r="B27" i="37"/>
  <c r="B28" i="37"/>
  <c r="B29" i="37"/>
  <c r="B30" i="37"/>
  <c r="B31" i="37"/>
  <c r="B32" i="37"/>
  <c r="B33" i="37"/>
  <c r="B34" i="37"/>
  <c r="B35" i="37"/>
  <c r="B36" i="37"/>
  <c r="B37" i="37"/>
  <c r="B38" i="37"/>
  <c r="B39" i="37"/>
  <c r="B40" i="37"/>
  <c r="B41" i="37"/>
  <c r="B42" i="37"/>
  <c r="B43" i="37"/>
  <c r="B44" i="37"/>
  <c r="B45" i="37"/>
  <c r="B46" i="37"/>
  <c r="B47" i="37"/>
  <c r="B48" i="37"/>
  <c r="B49" i="37"/>
  <c r="A29" i="37"/>
  <c r="A30" i="37"/>
  <c r="A31" i="37"/>
  <c r="A32" i="37"/>
  <c r="A33" i="37"/>
  <c r="A34" i="37"/>
  <c r="A35" i="37"/>
  <c r="A36" i="37"/>
  <c r="A37" i="37"/>
  <c r="A38" i="37"/>
  <c r="V40" i="11"/>
  <c r="V41" i="11"/>
  <c r="V42" i="11"/>
  <c r="V43" i="11"/>
  <c r="V44" i="11"/>
  <c r="V45" i="11"/>
  <c r="V46" i="11"/>
  <c r="V47" i="11"/>
  <c r="V48" i="11"/>
  <c r="I39" i="11"/>
  <c r="I40" i="11"/>
  <c r="I41" i="11"/>
  <c r="I42" i="11"/>
  <c r="I43" i="11"/>
  <c r="I44" i="11"/>
  <c r="I45" i="11"/>
  <c r="I46" i="11"/>
  <c r="I47" i="11"/>
  <c r="I48" i="11"/>
  <c r="H39" i="11"/>
  <c r="H40" i="11"/>
  <c r="H41" i="11"/>
  <c r="H42" i="11"/>
  <c r="H43" i="11"/>
  <c r="H44" i="11"/>
  <c r="H45" i="11"/>
  <c r="H46" i="11"/>
  <c r="H47" i="11"/>
  <c r="H48" i="11"/>
  <c r="D39" i="11"/>
  <c r="D40" i="11"/>
  <c r="D41" i="11"/>
  <c r="D42" i="11"/>
  <c r="D43" i="11"/>
  <c r="D44" i="11"/>
  <c r="D45" i="11"/>
  <c r="D46" i="11"/>
  <c r="D47" i="11"/>
  <c r="D48" i="11"/>
  <c r="B28" i="11"/>
  <c r="B29" i="11"/>
  <c r="B30" i="11"/>
  <c r="B31" i="11"/>
  <c r="B32" i="11"/>
  <c r="B33" i="11"/>
  <c r="B34" i="11"/>
  <c r="B35" i="11"/>
  <c r="B36" i="11"/>
  <c r="B37" i="11"/>
  <c r="B38" i="11"/>
  <c r="B39" i="11"/>
  <c r="B40" i="11"/>
  <c r="B41" i="11"/>
  <c r="B42" i="11"/>
  <c r="B43" i="11"/>
  <c r="B44" i="11"/>
  <c r="B45" i="11"/>
  <c r="B46" i="11"/>
  <c r="B47" i="11"/>
  <c r="B48" i="11"/>
  <c r="A29" i="11"/>
  <c r="A30" i="11"/>
  <c r="A31" i="11"/>
  <c r="A32" i="11"/>
  <c r="A33" i="11"/>
  <c r="A34" i="11"/>
  <c r="A35" i="11"/>
  <c r="A36" i="11"/>
  <c r="A37" i="11"/>
  <c r="A38" i="11"/>
  <c r="W5" i="33" l="1"/>
  <c r="W6" i="33"/>
  <c r="W7" i="33"/>
  <c r="W8" i="33"/>
  <c r="W9" i="33"/>
  <c r="W10" i="33"/>
  <c r="W11" i="33"/>
  <c r="W12" i="33"/>
  <c r="W13" i="33"/>
  <c r="W14" i="33"/>
  <c r="W15" i="33"/>
  <c r="W16" i="33"/>
  <c r="W17" i="33"/>
  <c r="AB6" i="5" l="1"/>
  <c r="AB7" i="5"/>
  <c r="AB8" i="5"/>
  <c r="AB9" i="5"/>
  <c r="AB10" i="5"/>
  <c r="AB11" i="5"/>
  <c r="AB12" i="5"/>
  <c r="AB13" i="5"/>
  <c r="AB14" i="5"/>
  <c r="AB15" i="5"/>
  <c r="AB16" i="5"/>
  <c r="AB17" i="5"/>
  <c r="AB18" i="5"/>
  <c r="AB19" i="5"/>
  <c r="AB20" i="5"/>
  <c r="AB21" i="5"/>
  <c r="AB22" i="5"/>
  <c r="AB23" i="5"/>
  <c r="AB24" i="5"/>
  <c r="AB25" i="5"/>
  <c r="AB26" i="5"/>
  <c r="AB27" i="5"/>
  <c r="AB28" i="5"/>
  <c r="AB29" i="5"/>
  <c r="AB30" i="5"/>
  <c r="AB31" i="5"/>
  <c r="AB32" i="5"/>
  <c r="AB33" i="5"/>
  <c r="AB34" i="5"/>
  <c r="AB35" i="5"/>
  <c r="AB36" i="5"/>
  <c r="AB37" i="5"/>
  <c r="AB38" i="5"/>
  <c r="AB39" i="5"/>
  <c r="DB5" i="33" l="1"/>
  <c r="DB6" i="33"/>
  <c r="DB7" i="33"/>
  <c r="DB8" i="33"/>
  <c r="DB9" i="33"/>
  <c r="DB10" i="33"/>
  <c r="DB11" i="33"/>
  <c r="DB12" i="33"/>
  <c r="DB13" i="33"/>
  <c r="DB14" i="33"/>
  <c r="DB15" i="33"/>
  <c r="DB16" i="33"/>
  <c r="DB17" i="33"/>
  <c r="DB18" i="33"/>
  <c r="DB19" i="33"/>
  <c r="DB20" i="33"/>
  <c r="DB21" i="33"/>
  <c r="DB22" i="33"/>
  <c r="DB23" i="33"/>
  <c r="DB24" i="33"/>
  <c r="DB25" i="33"/>
  <c r="DB26" i="33"/>
  <c r="DB27" i="33"/>
  <c r="DB28" i="33"/>
  <c r="DB29" i="33"/>
  <c r="DB30" i="33"/>
  <c r="DB31" i="33"/>
  <c r="DB32" i="33"/>
  <c r="DB33" i="33"/>
  <c r="DB34" i="33"/>
  <c r="DB35" i="33"/>
  <c r="DB36" i="33"/>
  <c r="DB37" i="33"/>
  <c r="DB38" i="33"/>
  <c r="DB4" i="33"/>
  <c r="DA5" i="33"/>
  <c r="DA6" i="33"/>
  <c r="DA7" i="33"/>
  <c r="DA8" i="33"/>
  <c r="DA9" i="33"/>
  <c r="DA10" i="33"/>
  <c r="DA11" i="33"/>
  <c r="DA12" i="33"/>
  <c r="DA13" i="33"/>
  <c r="DA14" i="33"/>
  <c r="DA15" i="33"/>
  <c r="DA16" i="33"/>
  <c r="DA17" i="33"/>
  <c r="DA18" i="33"/>
  <c r="DA19" i="33"/>
  <c r="DA20" i="33"/>
  <c r="DA21" i="33"/>
  <c r="DA22" i="33"/>
  <c r="DA23" i="33"/>
  <c r="DA24" i="33"/>
  <c r="DA25" i="33"/>
  <c r="DA26" i="33"/>
  <c r="DA27" i="33"/>
  <c r="DA28" i="33"/>
  <c r="DA29" i="33"/>
  <c r="DA30" i="33"/>
  <c r="DA31" i="33"/>
  <c r="DA32" i="33"/>
  <c r="DA33" i="33"/>
  <c r="DA34" i="33"/>
  <c r="DA35" i="33"/>
  <c r="DA36" i="33"/>
  <c r="DA37" i="33"/>
  <c r="DA38" i="33"/>
  <c r="CZ5" i="33"/>
  <c r="CZ6" i="33"/>
  <c r="CZ7" i="33"/>
  <c r="CZ8" i="33"/>
  <c r="CZ9" i="33"/>
  <c r="CZ10" i="33"/>
  <c r="CZ11" i="33"/>
  <c r="CZ12" i="33"/>
  <c r="CZ13" i="33"/>
  <c r="CZ14" i="33"/>
  <c r="CZ15" i="33"/>
  <c r="CZ16" i="33"/>
  <c r="CZ17" i="33"/>
  <c r="CZ18" i="33"/>
  <c r="CZ19" i="33"/>
  <c r="CZ20" i="33"/>
  <c r="CZ21" i="33"/>
  <c r="CZ22" i="33"/>
  <c r="CZ23" i="33"/>
  <c r="CZ24" i="33"/>
  <c r="CZ25" i="33"/>
  <c r="CZ26" i="33"/>
  <c r="CZ27" i="33"/>
  <c r="CZ28" i="33"/>
  <c r="CZ29" i="33"/>
  <c r="CZ30" i="33"/>
  <c r="CZ31" i="33"/>
  <c r="CZ32" i="33"/>
  <c r="CZ33" i="33"/>
  <c r="CZ34" i="33"/>
  <c r="CZ35" i="33"/>
  <c r="CZ36" i="33"/>
  <c r="CZ37" i="33"/>
  <c r="CZ38" i="33"/>
  <c r="CY5" i="33"/>
  <c r="CY6" i="33"/>
  <c r="CY7" i="33"/>
  <c r="CY8" i="33"/>
  <c r="CY9" i="33"/>
  <c r="CY10" i="33"/>
  <c r="CY11" i="33"/>
  <c r="CY12" i="33"/>
  <c r="CY13" i="33"/>
  <c r="CY14" i="33"/>
  <c r="CY15" i="33"/>
  <c r="CY16" i="33"/>
  <c r="CY17" i="33"/>
  <c r="CY18" i="33"/>
  <c r="CY19" i="33"/>
  <c r="CY20" i="33"/>
  <c r="CY21" i="33"/>
  <c r="CY22" i="33"/>
  <c r="CY23" i="33"/>
  <c r="CY24" i="33"/>
  <c r="CY25" i="33"/>
  <c r="CY26" i="33"/>
  <c r="CY27" i="33"/>
  <c r="CY28" i="33"/>
  <c r="CY29" i="33"/>
  <c r="CY30" i="33"/>
  <c r="CY31" i="33"/>
  <c r="CY32" i="33"/>
  <c r="CY33" i="33"/>
  <c r="CY34" i="33"/>
  <c r="CY35" i="33"/>
  <c r="CY36" i="33"/>
  <c r="CY37" i="33"/>
  <c r="CY38" i="33"/>
  <c r="CX5" i="33"/>
  <c r="CX6" i="33"/>
  <c r="CX7" i="33"/>
  <c r="CX8" i="33"/>
  <c r="CX9" i="33"/>
  <c r="CX10" i="33"/>
  <c r="CX11" i="33"/>
  <c r="CX12" i="33"/>
  <c r="CX13" i="33"/>
  <c r="CX14" i="33"/>
  <c r="CX15" i="33"/>
  <c r="CX16" i="33"/>
  <c r="CX17" i="33"/>
  <c r="CX18" i="33"/>
  <c r="CX19" i="33"/>
  <c r="CX20" i="33"/>
  <c r="CX21" i="33"/>
  <c r="CX22" i="33"/>
  <c r="CX23" i="33"/>
  <c r="CX24" i="33"/>
  <c r="CX25" i="33"/>
  <c r="CX26" i="33"/>
  <c r="CX27" i="33"/>
  <c r="CX28" i="33"/>
  <c r="CX29" i="33"/>
  <c r="CX30" i="33"/>
  <c r="CX31" i="33"/>
  <c r="CX32" i="33"/>
  <c r="CX33" i="33"/>
  <c r="CX34" i="33"/>
  <c r="CX35" i="33"/>
  <c r="CX36" i="33"/>
  <c r="CX37" i="33"/>
  <c r="CX38" i="33"/>
  <c r="CW5" i="33"/>
  <c r="CW6" i="33"/>
  <c r="CW7" i="33"/>
  <c r="CW8" i="33"/>
  <c r="CW9" i="33"/>
  <c r="CW10" i="33"/>
  <c r="CW11" i="33"/>
  <c r="CW12" i="33"/>
  <c r="CW13" i="33"/>
  <c r="CW14" i="33"/>
  <c r="CW15" i="33"/>
  <c r="CW16" i="33"/>
  <c r="CW17" i="33"/>
  <c r="CW18" i="33"/>
  <c r="CW19" i="33"/>
  <c r="CW20" i="33"/>
  <c r="CW21" i="33"/>
  <c r="CW22" i="33"/>
  <c r="CW23" i="33"/>
  <c r="CW24" i="33"/>
  <c r="CW25" i="33"/>
  <c r="CW26" i="33"/>
  <c r="CW27" i="33"/>
  <c r="CW28" i="33"/>
  <c r="CW29" i="33"/>
  <c r="CW30" i="33"/>
  <c r="CW31" i="33"/>
  <c r="CW32" i="33"/>
  <c r="CW33" i="33"/>
  <c r="CW34" i="33"/>
  <c r="CW35" i="33"/>
  <c r="CW36" i="33"/>
  <c r="CW37" i="33"/>
  <c r="CW38" i="33"/>
  <c r="CV5" i="33"/>
  <c r="CV6" i="33"/>
  <c r="CV7" i="33"/>
  <c r="CV8" i="33"/>
  <c r="CV9" i="33"/>
  <c r="CV10" i="33"/>
  <c r="CV11" i="33"/>
  <c r="CV13" i="33"/>
  <c r="CV14" i="33"/>
  <c r="CV15" i="33"/>
  <c r="CV16" i="33"/>
  <c r="CV17" i="33"/>
  <c r="CV18" i="33"/>
  <c r="CV19" i="33"/>
  <c r="CV20" i="33"/>
  <c r="CV21" i="33"/>
  <c r="CV22" i="33"/>
  <c r="CV23" i="33"/>
  <c r="CV24" i="33"/>
  <c r="CV25" i="33"/>
  <c r="CV26" i="33"/>
  <c r="CV27" i="33"/>
  <c r="CV28" i="33"/>
  <c r="CV29" i="33"/>
  <c r="CV30" i="33"/>
  <c r="CV31" i="33"/>
  <c r="CV32" i="33"/>
  <c r="CV33" i="33"/>
  <c r="CV34" i="33"/>
  <c r="CV35" i="33"/>
  <c r="CV36" i="33"/>
  <c r="CV37" i="33"/>
  <c r="CV38" i="33"/>
  <c r="CV39" i="33"/>
  <c r="CV40" i="33"/>
  <c r="CV41" i="33"/>
  <c r="CU5" i="33"/>
  <c r="CU6" i="33"/>
  <c r="CU7" i="33"/>
  <c r="CU8" i="33"/>
  <c r="CU9" i="33"/>
  <c r="CU10" i="33"/>
  <c r="CU11" i="33"/>
  <c r="CU12" i="33"/>
  <c r="CU13" i="33"/>
  <c r="CU14" i="33"/>
  <c r="CU15" i="33"/>
  <c r="CU16" i="33"/>
  <c r="CU17" i="33"/>
  <c r="CU18" i="33"/>
  <c r="CU19" i="33"/>
  <c r="CU20" i="33"/>
  <c r="CU21" i="33"/>
  <c r="CU22" i="33"/>
  <c r="CU23" i="33"/>
  <c r="CU24" i="33"/>
  <c r="CU25" i="33"/>
  <c r="CU26" i="33"/>
  <c r="CU27" i="33"/>
  <c r="CU28" i="33"/>
  <c r="CU29" i="33"/>
  <c r="CU30" i="33"/>
  <c r="CU31" i="33"/>
  <c r="CU32" i="33"/>
  <c r="CU33" i="33"/>
  <c r="CU34" i="33"/>
  <c r="CU35" i="33"/>
  <c r="CU36" i="33"/>
  <c r="CU37" i="33"/>
  <c r="CU38" i="33"/>
  <c r="CU39" i="33"/>
  <c r="CU40" i="33"/>
  <c r="CU41" i="33"/>
  <c r="CU42" i="33"/>
  <c r="CT5" i="33"/>
  <c r="CT6" i="33"/>
  <c r="CT7" i="33"/>
  <c r="CT8" i="33"/>
  <c r="CT9" i="33"/>
  <c r="CT10" i="33"/>
  <c r="CT11" i="33"/>
  <c r="CT12" i="33"/>
  <c r="CT13" i="33"/>
  <c r="CT14" i="33"/>
  <c r="CT15" i="33"/>
  <c r="CT16" i="33"/>
  <c r="CT17" i="33"/>
  <c r="CT18" i="33"/>
  <c r="CT19" i="33"/>
  <c r="CT20" i="33"/>
  <c r="CT21" i="33"/>
  <c r="CT22" i="33"/>
  <c r="CT23" i="33"/>
  <c r="CT24" i="33"/>
  <c r="CT25" i="33"/>
  <c r="CT26" i="33"/>
  <c r="CT27" i="33"/>
  <c r="CT28" i="33"/>
  <c r="CT29" i="33"/>
  <c r="CT30" i="33"/>
  <c r="CT31" i="33"/>
  <c r="CT32" i="33"/>
  <c r="CT33" i="33"/>
  <c r="CT34" i="33"/>
  <c r="CT35" i="33"/>
  <c r="CT36" i="33"/>
  <c r="CT37" i="33"/>
  <c r="CT38" i="33"/>
  <c r="CT39" i="33"/>
  <c r="CT40" i="33"/>
  <c r="CS5" i="33"/>
  <c r="CS6" i="33"/>
  <c r="CS7" i="33"/>
  <c r="CS8" i="33"/>
  <c r="CS9" i="33"/>
  <c r="CS10" i="33"/>
  <c r="CS11" i="33"/>
  <c r="CS12" i="33"/>
  <c r="CS13" i="33"/>
  <c r="CS14" i="33"/>
  <c r="CS15" i="33"/>
  <c r="CS16" i="33"/>
  <c r="CS17" i="33"/>
  <c r="CS18" i="33"/>
  <c r="CS19" i="33"/>
  <c r="CS20" i="33"/>
  <c r="CS21" i="33"/>
  <c r="CS22" i="33"/>
  <c r="CS23" i="33"/>
  <c r="CS24" i="33"/>
  <c r="CS25" i="33"/>
  <c r="CS26" i="33"/>
  <c r="CS27" i="33"/>
  <c r="CS28" i="33"/>
  <c r="CS29" i="33"/>
  <c r="CS30" i="33"/>
  <c r="CS31" i="33"/>
  <c r="CS32" i="33"/>
  <c r="CS33" i="33"/>
  <c r="CS34" i="33"/>
  <c r="CS35" i="33"/>
  <c r="CS36" i="33"/>
  <c r="CS37" i="33"/>
  <c r="CS38" i="33"/>
  <c r="CS39" i="33"/>
  <c r="CR5" i="33"/>
  <c r="CR6" i="33"/>
  <c r="CR7" i="33"/>
  <c r="CR8" i="33"/>
  <c r="CR9" i="33"/>
  <c r="CR10" i="33"/>
  <c r="CR11" i="33"/>
  <c r="CR12" i="33"/>
  <c r="CR13" i="33"/>
  <c r="CR14" i="33"/>
  <c r="CR15" i="33"/>
  <c r="CR16" i="33"/>
  <c r="CR17" i="33"/>
  <c r="CR18" i="33"/>
  <c r="CR19" i="33"/>
  <c r="CR20" i="33"/>
  <c r="CR21" i="33"/>
  <c r="CR22" i="33"/>
  <c r="CR23" i="33"/>
  <c r="CR24" i="33"/>
  <c r="CR25" i="33"/>
  <c r="CR26" i="33"/>
  <c r="CR27" i="33"/>
  <c r="CR28" i="33"/>
  <c r="CR29" i="33"/>
  <c r="CR30" i="33"/>
  <c r="CR31" i="33"/>
  <c r="CR32" i="33"/>
  <c r="CR33" i="33"/>
  <c r="CR34" i="33"/>
  <c r="CR35" i="33"/>
  <c r="CR36" i="33"/>
  <c r="CR37" i="33"/>
  <c r="CR38" i="33"/>
  <c r="CR39" i="33"/>
  <c r="CR40" i="33"/>
  <c r="CQ5" i="33"/>
  <c r="CQ6" i="33"/>
  <c r="CQ7" i="33"/>
  <c r="CQ8" i="33"/>
  <c r="CQ9" i="33"/>
  <c r="CQ10" i="33"/>
  <c r="CQ11" i="33"/>
  <c r="CQ12" i="33"/>
  <c r="CQ13" i="33"/>
  <c r="CQ14" i="33"/>
  <c r="CQ15" i="33"/>
  <c r="CQ16" i="33"/>
  <c r="CQ17" i="33"/>
  <c r="CQ18" i="33"/>
  <c r="CQ19" i="33"/>
  <c r="CQ20" i="33"/>
  <c r="CQ21" i="33"/>
  <c r="CQ22" i="33"/>
  <c r="CQ23" i="33"/>
  <c r="CQ24" i="33"/>
  <c r="CQ25" i="33"/>
  <c r="CQ26" i="33"/>
  <c r="CQ27" i="33"/>
  <c r="CQ28" i="33"/>
  <c r="CQ29" i="33"/>
  <c r="CQ30" i="33"/>
  <c r="CQ31" i="33"/>
  <c r="CQ32" i="33"/>
  <c r="CQ33" i="33"/>
  <c r="CQ34" i="33"/>
  <c r="CQ35" i="33"/>
  <c r="CQ36" i="33"/>
  <c r="CQ37" i="33"/>
  <c r="CQ38" i="33"/>
  <c r="CQ39" i="33"/>
  <c r="CP5" i="33"/>
  <c r="CP6" i="33"/>
  <c r="CP7" i="33"/>
  <c r="CP8" i="33"/>
  <c r="CP9" i="33"/>
  <c r="CP10" i="33"/>
  <c r="CP11" i="33"/>
  <c r="CP12" i="33"/>
  <c r="CP13" i="33"/>
  <c r="CP14" i="33"/>
  <c r="CP15" i="33"/>
  <c r="CP16" i="33"/>
  <c r="CP17" i="33"/>
  <c r="CP18" i="33"/>
  <c r="CP19" i="33"/>
  <c r="CP20" i="33"/>
  <c r="CP21" i="33"/>
  <c r="CP22" i="33"/>
  <c r="CP23" i="33"/>
  <c r="CP24" i="33"/>
  <c r="CP25" i="33"/>
  <c r="CP26" i="33"/>
  <c r="CP27" i="33"/>
  <c r="CP28" i="33"/>
  <c r="CP29" i="33"/>
  <c r="CP30" i="33"/>
  <c r="CP31" i="33"/>
  <c r="CP32" i="33"/>
  <c r="CP33" i="33"/>
  <c r="CP34" i="33"/>
  <c r="CP35" i="33"/>
  <c r="CP36" i="33"/>
  <c r="CP37" i="33"/>
  <c r="CP38" i="33"/>
  <c r="CP39" i="33"/>
  <c r="CP40" i="33"/>
  <c r="CO5" i="33"/>
  <c r="CO6" i="33"/>
  <c r="CO7" i="33"/>
  <c r="CO8" i="33"/>
  <c r="CO9" i="33"/>
  <c r="CO10" i="33"/>
  <c r="CO11" i="33"/>
  <c r="CO12" i="33"/>
  <c r="CO13" i="33"/>
  <c r="CO14" i="33"/>
  <c r="CO15" i="33"/>
  <c r="CO16" i="33"/>
  <c r="CO17" i="33"/>
  <c r="CO18" i="33"/>
  <c r="CO19" i="33"/>
  <c r="CO20" i="33"/>
  <c r="CO21" i="33"/>
  <c r="CO22" i="33"/>
  <c r="CO23" i="33"/>
  <c r="CO24" i="33"/>
  <c r="CO25" i="33"/>
  <c r="CO26" i="33"/>
  <c r="CO27" i="33"/>
  <c r="CO28" i="33"/>
  <c r="CO29" i="33"/>
  <c r="CO30" i="33"/>
  <c r="CO31" i="33"/>
  <c r="CO32" i="33"/>
  <c r="CO33" i="33"/>
  <c r="CO34" i="33"/>
  <c r="CO35" i="33"/>
  <c r="CO36" i="33"/>
  <c r="CO37" i="33"/>
  <c r="CO38" i="33"/>
  <c r="CO39" i="33"/>
  <c r="CN5" i="33"/>
  <c r="CN6" i="33"/>
  <c r="CN7" i="33"/>
  <c r="CN8" i="33"/>
  <c r="CN9" i="33"/>
  <c r="CN10" i="33"/>
  <c r="CN11" i="33"/>
  <c r="CN12" i="33"/>
  <c r="CN13" i="33"/>
  <c r="CN14" i="33"/>
  <c r="CN15" i="33"/>
  <c r="CN16" i="33"/>
  <c r="CN17" i="33"/>
  <c r="CN18" i="33"/>
  <c r="CN19" i="33"/>
  <c r="CN20" i="33"/>
  <c r="CN21" i="33"/>
  <c r="CN22" i="33"/>
  <c r="CN23" i="33"/>
  <c r="CN24" i="33"/>
  <c r="CN25" i="33"/>
  <c r="CN26" i="33"/>
  <c r="CN27" i="33"/>
  <c r="CN28" i="33"/>
  <c r="CN29" i="33"/>
  <c r="CN30" i="33"/>
  <c r="CN31" i="33"/>
  <c r="CN32" i="33"/>
  <c r="CN33" i="33"/>
  <c r="CN34" i="33"/>
  <c r="CN35" i="33"/>
  <c r="CN36" i="33"/>
  <c r="CN37" i="33"/>
  <c r="CN38" i="33"/>
  <c r="CN39" i="33"/>
  <c r="CN40" i="33"/>
  <c r="CM5" i="33"/>
  <c r="CM6" i="33"/>
  <c r="CM7" i="33"/>
  <c r="CM8" i="33"/>
  <c r="CM9" i="33"/>
  <c r="CM10" i="33"/>
  <c r="CM11" i="33"/>
  <c r="CM12" i="33"/>
  <c r="CM13" i="33"/>
  <c r="CM14" i="33"/>
  <c r="CM15" i="33"/>
  <c r="CM16" i="33"/>
  <c r="CM17" i="33"/>
  <c r="CM18" i="33"/>
  <c r="CM19" i="33"/>
  <c r="CM20" i="33"/>
  <c r="CM21" i="33"/>
  <c r="CM22" i="33"/>
  <c r="CM23" i="33"/>
  <c r="CM24" i="33"/>
  <c r="CM25" i="33"/>
  <c r="CM26" i="33"/>
  <c r="CM27" i="33"/>
  <c r="CM28" i="33"/>
  <c r="CM29" i="33"/>
  <c r="CM30" i="33"/>
  <c r="CM31" i="33"/>
  <c r="CM32" i="33"/>
  <c r="CM33" i="33"/>
  <c r="CM34" i="33"/>
  <c r="CM35" i="33"/>
  <c r="CM36" i="33"/>
  <c r="CM37" i="33"/>
  <c r="CM38" i="33"/>
  <c r="CM39" i="33"/>
  <c r="CM40" i="33"/>
  <c r="CL5" i="33"/>
  <c r="CL6" i="33"/>
  <c r="CL7" i="33"/>
  <c r="CL8" i="33"/>
  <c r="CL9" i="33"/>
  <c r="CL10" i="33"/>
  <c r="CL11" i="33"/>
  <c r="CL12" i="33"/>
  <c r="CL13" i="33"/>
  <c r="CL14" i="33"/>
  <c r="CL15" i="33"/>
  <c r="CL16" i="33"/>
  <c r="CL17" i="33"/>
  <c r="CL18" i="33"/>
  <c r="CL19" i="33"/>
  <c r="CL20" i="33"/>
  <c r="CL21" i="33"/>
  <c r="CL22" i="33"/>
  <c r="CL23" i="33"/>
  <c r="CL24" i="33"/>
  <c r="CL25" i="33"/>
  <c r="CL26" i="33"/>
  <c r="CL27" i="33"/>
  <c r="CL28" i="33"/>
  <c r="CL29" i="33"/>
  <c r="CL30" i="33"/>
  <c r="CL31" i="33"/>
  <c r="CL32" i="33"/>
  <c r="CL33" i="33"/>
  <c r="CL34" i="33"/>
  <c r="CL35" i="33"/>
  <c r="CL36" i="33"/>
  <c r="CL37" i="33"/>
  <c r="CL38" i="33"/>
  <c r="CL39" i="33"/>
  <c r="CK5" i="33"/>
  <c r="CK6" i="33"/>
  <c r="CK7" i="33"/>
  <c r="CK8" i="33"/>
  <c r="CK9" i="33"/>
  <c r="CK10" i="33"/>
  <c r="CK11" i="33"/>
  <c r="CK12" i="33"/>
  <c r="CK13" i="33"/>
  <c r="CK14" i="33"/>
  <c r="CK15" i="33"/>
  <c r="CK16" i="33"/>
  <c r="CK17" i="33"/>
  <c r="CK18" i="33"/>
  <c r="CK19" i="33"/>
  <c r="CK20" i="33"/>
  <c r="CK21" i="33"/>
  <c r="CK22" i="33"/>
  <c r="CK23" i="33"/>
  <c r="CK24" i="33"/>
  <c r="CK25" i="33"/>
  <c r="CK26" i="33"/>
  <c r="CK27" i="33"/>
  <c r="CK28" i="33"/>
  <c r="CK29" i="33"/>
  <c r="CK30" i="33"/>
  <c r="CK31" i="33"/>
  <c r="CK32" i="33"/>
  <c r="CK33" i="33"/>
  <c r="CK34" i="33"/>
  <c r="CK35" i="33"/>
  <c r="CK36" i="33"/>
  <c r="CK37" i="33"/>
  <c r="CK38" i="33"/>
  <c r="CK39" i="33"/>
  <c r="CJ5" i="33"/>
  <c r="CJ6" i="33"/>
  <c r="CJ7" i="33"/>
  <c r="CJ8" i="33"/>
  <c r="CJ9" i="33"/>
  <c r="CJ10" i="33"/>
  <c r="CJ11" i="33"/>
  <c r="CJ12" i="33"/>
  <c r="CJ13" i="33"/>
  <c r="CJ14" i="33"/>
  <c r="CJ15" i="33"/>
  <c r="CJ16" i="33"/>
  <c r="CJ17" i="33"/>
  <c r="CJ18" i="33"/>
  <c r="CJ19" i="33"/>
  <c r="CJ20" i="33"/>
  <c r="CJ21" i="33"/>
  <c r="CJ22" i="33"/>
  <c r="CJ23" i="33"/>
  <c r="CJ24" i="33"/>
  <c r="CJ25" i="33"/>
  <c r="CJ26" i="33"/>
  <c r="CJ27" i="33"/>
  <c r="CJ28" i="33"/>
  <c r="CJ29" i="33"/>
  <c r="CJ30" i="33"/>
  <c r="CJ31" i="33"/>
  <c r="CJ32" i="33"/>
  <c r="CJ33" i="33"/>
  <c r="CJ34" i="33"/>
  <c r="CJ35" i="33"/>
  <c r="CJ36" i="33"/>
  <c r="CJ37" i="33"/>
  <c r="CJ38" i="33"/>
  <c r="CJ39" i="33"/>
  <c r="CI5" i="33"/>
  <c r="CI6" i="33"/>
  <c r="CI7" i="33"/>
  <c r="CI8" i="33"/>
  <c r="CI9" i="33"/>
  <c r="CI10" i="33"/>
  <c r="CI11" i="33"/>
  <c r="CI12" i="33"/>
  <c r="CI13" i="33"/>
  <c r="CI14" i="33"/>
  <c r="CI15" i="33"/>
  <c r="CI16" i="33"/>
  <c r="CI17" i="33"/>
  <c r="CI18" i="33"/>
  <c r="CI19" i="33"/>
  <c r="CI20" i="33"/>
  <c r="CI21" i="33"/>
  <c r="CI22" i="33"/>
  <c r="CI23" i="33"/>
  <c r="CI24" i="33"/>
  <c r="CI25" i="33"/>
  <c r="CI26" i="33"/>
  <c r="CI27" i="33"/>
  <c r="CI28" i="33"/>
  <c r="CI29" i="33"/>
  <c r="CI30" i="33"/>
  <c r="CI31" i="33"/>
  <c r="CI32" i="33"/>
  <c r="CI33" i="33"/>
  <c r="CI34" i="33"/>
  <c r="CI35" i="33"/>
  <c r="CI36" i="33"/>
  <c r="CI37" i="33"/>
  <c r="CI38" i="33"/>
  <c r="CI39" i="33"/>
  <c r="CI40" i="33"/>
  <c r="CH5" i="33"/>
  <c r="CH6" i="33"/>
  <c r="CH7" i="33"/>
  <c r="CH8" i="33"/>
  <c r="CH9" i="33"/>
  <c r="CH10" i="33"/>
  <c r="CH11" i="33"/>
  <c r="CH12" i="33"/>
  <c r="CH13" i="33"/>
  <c r="CH14" i="33"/>
  <c r="CH15" i="33"/>
  <c r="CH16" i="33"/>
  <c r="CH17" i="33"/>
  <c r="CH18" i="33"/>
  <c r="CH19" i="33"/>
  <c r="CH20" i="33"/>
  <c r="CH21" i="33"/>
  <c r="CH22" i="33"/>
  <c r="CH23" i="33"/>
  <c r="CH24" i="33"/>
  <c r="CH25" i="33"/>
  <c r="CH26" i="33"/>
  <c r="CH27" i="33"/>
  <c r="CH28" i="33"/>
  <c r="CH29" i="33"/>
  <c r="CH30" i="33"/>
  <c r="CH31" i="33"/>
  <c r="CH32" i="33"/>
  <c r="CH33" i="33"/>
  <c r="CH34" i="33"/>
  <c r="CH35" i="33"/>
  <c r="CH36" i="33"/>
  <c r="CH37" i="33"/>
  <c r="CH38" i="33"/>
  <c r="CH39" i="33"/>
  <c r="CH40" i="33"/>
  <c r="CG5" i="33"/>
  <c r="CG6" i="33"/>
  <c r="CG7" i="33"/>
  <c r="CG8" i="33"/>
  <c r="CG9" i="33"/>
  <c r="CG10" i="33"/>
  <c r="CG11" i="33"/>
  <c r="CG12" i="33"/>
  <c r="CG13" i="33"/>
  <c r="CG14" i="33"/>
  <c r="CG15" i="33"/>
  <c r="CG16" i="33"/>
  <c r="CG17" i="33"/>
  <c r="CG18" i="33"/>
  <c r="CG19" i="33"/>
  <c r="CG20" i="33"/>
  <c r="CG21" i="33"/>
  <c r="CG22" i="33"/>
  <c r="CG23" i="33"/>
  <c r="CG24" i="33"/>
  <c r="CG25" i="33"/>
  <c r="CG26" i="33"/>
  <c r="CG27" i="33"/>
  <c r="CG28" i="33"/>
  <c r="CG29" i="33"/>
  <c r="CG30" i="33"/>
  <c r="CG31" i="33"/>
  <c r="CG32" i="33"/>
  <c r="CG33" i="33"/>
  <c r="CG34" i="33"/>
  <c r="CG35" i="33"/>
  <c r="CG36" i="33"/>
  <c r="CG37" i="33"/>
  <c r="CG38" i="33"/>
  <c r="CG39" i="33"/>
  <c r="CG40" i="33"/>
  <c r="CF5" i="33"/>
  <c r="CF6" i="33"/>
  <c r="CF7" i="33"/>
  <c r="CF8" i="33"/>
  <c r="CF9" i="33"/>
  <c r="CF10" i="33"/>
  <c r="CF11" i="33"/>
  <c r="CF12" i="33"/>
  <c r="CF13" i="33"/>
  <c r="CF14" i="33"/>
  <c r="CF15" i="33"/>
  <c r="CF16" i="33"/>
  <c r="CF17" i="33"/>
  <c r="CF18" i="33"/>
  <c r="CF19" i="33"/>
  <c r="CF20" i="33"/>
  <c r="CF21" i="33"/>
  <c r="CF22" i="33"/>
  <c r="CF23" i="33"/>
  <c r="CF24" i="33"/>
  <c r="CF25" i="33"/>
  <c r="CF26" i="33"/>
  <c r="CF27" i="33"/>
  <c r="CF28" i="33"/>
  <c r="CF29" i="33"/>
  <c r="CF30" i="33"/>
  <c r="CF31" i="33"/>
  <c r="CF32" i="33"/>
  <c r="CF33" i="33"/>
  <c r="CF34" i="33"/>
  <c r="CF35" i="33"/>
  <c r="CF36" i="33"/>
  <c r="CF37" i="33"/>
  <c r="CF38" i="33"/>
  <c r="CF39" i="33"/>
  <c r="CF40" i="33"/>
  <c r="CE5" i="33"/>
  <c r="CE6" i="33"/>
  <c r="CE7" i="33"/>
  <c r="CE8" i="33"/>
  <c r="CE9" i="33"/>
  <c r="CE10" i="33"/>
  <c r="CE11" i="33"/>
  <c r="CE12" i="33"/>
  <c r="CE13" i="33"/>
  <c r="CE14" i="33"/>
  <c r="CE15" i="33"/>
  <c r="CE16" i="33"/>
  <c r="CE17" i="33"/>
  <c r="CE18" i="33"/>
  <c r="CE19" i="33"/>
  <c r="CE20" i="33"/>
  <c r="CE21" i="33"/>
  <c r="CE22" i="33"/>
  <c r="CE23" i="33"/>
  <c r="CE24" i="33"/>
  <c r="CE25" i="33"/>
  <c r="CE26" i="33"/>
  <c r="CE27" i="33"/>
  <c r="CE28" i="33"/>
  <c r="CE29" i="33"/>
  <c r="CE30" i="33"/>
  <c r="CE31" i="33"/>
  <c r="CE32" i="33"/>
  <c r="CE33" i="33"/>
  <c r="CE34" i="33"/>
  <c r="CE35" i="33"/>
  <c r="CE36" i="33"/>
  <c r="CE37" i="33"/>
  <c r="CE38" i="33"/>
  <c r="CE39" i="33"/>
  <c r="CE40" i="33"/>
  <c r="CE41" i="33"/>
  <c r="CD5" i="33"/>
  <c r="CD6" i="33"/>
  <c r="CD7" i="33"/>
  <c r="CD8" i="33"/>
  <c r="CD9" i="33"/>
  <c r="CD10" i="33"/>
  <c r="CD11" i="33"/>
  <c r="CD12" i="33"/>
  <c r="CD13" i="33"/>
  <c r="CD14" i="33"/>
  <c r="CD15" i="33"/>
  <c r="CD16" i="33"/>
  <c r="CD17" i="33"/>
  <c r="CD18" i="33"/>
  <c r="CD19" i="33"/>
  <c r="CD20" i="33"/>
  <c r="CD21" i="33"/>
  <c r="CD22" i="33"/>
  <c r="CD23" i="33"/>
  <c r="CD24" i="33"/>
  <c r="CD25" i="33"/>
  <c r="CD26" i="33"/>
  <c r="CD27" i="33"/>
  <c r="CD28" i="33"/>
  <c r="CD29" i="33"/>
  <c r="CD30" i="33"/>
  <c r="CD31" i="33"/>
  <c r="CD32" i="33"/>
  <c r="CD33" i="33"/>
  <c r="CD34" i="33"/>
  <c r="CD35" i="33"/>
  <c r="CD36" i="33"/>
  <c r="CD37" i="33"/>
  <c r="CD38" i="33"/>
  <c r="CD39" i="33"/>
  <c r="CD40" i="33"/>
  <c r="CC5" i="33"/>
  <c r="CC6" i="33"/>
  <c r="CC7" i="33"/>
  <c r="CC8" i="33"/>
  <c r="CC9" i="33"/>
  <c r="CC10" i="33"/>
  <c r="CC11" i="33"/>
  <c r="CC12" i="33"/>
  <c r="CC13" i="33"/>
  <c r="CC14" i="33"/>
  <c r="CC15" i="33"/>
  <c r="CC16" i="33"/>
  <c r="CC17" i="33"/>
  <c r="CC18" i="33"/>
  <c r="CC19" i="33"/>
  <c r="CC20" i="33"/>
  <c r="CC21" i="33"/>
  <c r="CC22" i="33"/>
  <c r="CC23" i="33"/>
  <c r="CC24" i="33"/>
  <c r="CC25" i="33"/>
  <c r="CC26" i="33"/>
  <c r="CC27" i="33"/>
  <c r="CC28" i="33"/>
  <c r="CC29" i="33"/>
  <c r="CC30" i="33"/>
  <c r="CC31" i="33"/>
  <c r="CC32" i="33"/>
  <c r="CC33" i="33"/>
  <c r="CC34" i="33"/>
  <c r="CC35" i="33"/>
  <c r="CC36" i="33"/>
  <c r="CC37" i="33"/>
  <c r="CC38" i="33"/>
  <c r="CC39" i="33"/>
  <c r="CC40" i="33"/>
  <c r="CB5" i="33"/>
  <c r="CB6" i="33"/>
  <c r="CB7" i="33"/>
  <c r="CB8" i="33"/>
  <c r="CB9" i="33"/>
  <c r="CB10" i="33"/>
  <c r="CB11" i="33"/>
  <c r="CB12" i="33"/>
  <c r="CB13" i="33"/>
  <c r="CB14" i="33"/>
  <c r="CB15" i="33"/>
  <c r="CB16" i="33"/>
  <c r="CB17" i="33"/>
  <c r="CB18" i="33"/>
  <c r="CB19" i="33"/>
  <c r="CB20" i="33"/>
  <c r="CB21" i="33"/>
  <c r="CB22" i="33"/>
  <c r="CB23" i="33"/>
  <c r="CB24" i="33"/>
  <c r="CB25" i="33"/>
  <c r="CB26" i="33"/>
  <c r="CB27" i="33"/>
  <c r="CB28" i="33"/>
  <c r="CB29" i="33"/>
  <c r="CB30" i="33"/>
  <c r="CB31" i="33"/>
  <c r="CB32" i="33"/>
  <c r="CB33" i="33"/>
  <c r="CB34" i="33"/>
  <c r="CB35" i="33"/>
  <c r="CB36" i="33"/>
  <c r="CB37" i="33"/>
  <c r="CB38" i="33"/>
  <c r="CB39" i="33"/>
  <c r="CB40" i="33"/>
  <c r="CA5" i="33"/>
  <c r="CA6" i="33"/>
  <c r="CA7" i="33"/>
  <c r="CA8" i="33"/>
  <c r="CA9" i="33"/>
  <c r="CA10" i="33"/>
  <c r="CA11" i="33"/>
  <c r="CA12" i="33"/>
  <c r="CA13" i="33"/>
  <c r="CA14" i="33"/>
  <c r="CA15" i="33"/>
  <c r="CA16" i="33"/>
  <c r="CA17" i="33"/>
  <c r="CA18" i="33"/>
  <c r="CA19" i="33"/>
  <c r="CA20" i="33"/>
  <c r="CA21" i="33"/>
  <c r="CA22" i="33"/>
  <c r="CA23" i="33"/>
  <c r="CA24" i="33"/>
  <c r="CA25" i="33"/>
  <c r="CA26" i="33"/>
  <c r="CA27" i="33"/>
  <c r="CA28" i="33"/>
  <c r="CA29" i="33"/>
  <c r="CA30" i="33"/>
  <c r="CA31" i="33"/>
  <c r="CA32" i="33"/>
  <c r="CA33" i="33"/>
  <c r="CA34" i="33"/>
  <c r="CA35" i="33"/>
  <c r="CA36" i="33"/>
  <c r="CA37" i="33"/>
  <c r="CA38" i="33"/>
  <c r="CA39" i="33"/>
  <c r="CA40" i="33"/>
  <c r="BU5" i="33"/>
  <c r="BU6" i="33"/>
  <c r="BU7" i="33"/>
  <c r="BU8" i="33"/>
  <c r="BU9" i="33"/>
  <c r="BU10" i="33"/>
  <c r="BU11" i="33"/>
  <c r="BU12" i="33"/>
  <c r="BU13" i="33"/>
  <c r="BU14" i="33"/>
  <c r="BU15" i="33"/>
  <c r="BU16" i="33"/>
  <c r="BU17" i="33"/>
  <c r="BU18" i="33"/>
  <c r="BU19" i="33"/>
  <c r="BU20" i="33"/>
  <c r="BU21" i="33"/>
  <c r="BU22" i="33"/>
  <c r="BU23" i="33"/>
  <c r="BU24" i="33"/>
  <c r="BU25" i="33"/>
  <c r="BU26" i="33"/>
  <c r="BU27" i="33"/>
  <c r="BU28" i="33"/>
  <c r="BU29" i="33"/>
  <c r="BU30" i="33"/>
  <c r="BU31" i="33"/>
  <c r="BU32" i="33"/>
  <c r="BU33" i="33"/>
  <c r="BU34" i="33"/>
  <c r="BU35" i="33"/>
  <c r="BU36" i="33"/>
  <c r="BU37" i="33"/>
  <c r="BU38" i="33"/>
  <c r="BU39" i="33"/>
  <c r="BU40" i="33"/>
  <c r="BU41" i="33"/>
  <c r="BU42" i="33"/>
  <c r="BU43" i="33"/>
  <c r="BU44" i="33"/>
  <c r="BT5" i="33"/>
  <c r="BT6" i="33"/>
  <c r="BT7" i="33"/>
  <c r="BT8" i="33"/>
  <c r="BT9" i="33"/>
  <c r="BT10" i="33"/>
  <c r="BT11" i="33"/>
  <c r="BT12" i="33"/>
  <c r="BT13" i="33"/>
  <c r="BT14" i="33"/>
  <c r="BT15" i="33"/>
  <c r="BT16" i="33"/>
  <c r="BT17" i="33"/>
  <c r="BT18" i="33"/>
  <c r="BT19" i="33"/>
  <c r="BT20" i="33"/>
  <c r="BT21" i="33"/>
  <c r="BT22" i="33"/>
  <c r="BT23" i="33"/>
  <c r="BT24" i="33"/>
  <c r="BT25" i="33"/>
  <c r="BT26" i="33"/>
  <c r="BT27" i="33"/>
  <c r="BT28" i="33"/>
  <c r="BT29" i="33"/>
  <c r="BT30" i="33"/>
  <c r="BT31" i="33"/>
  <c r="BT32" i="33"/>
  <c r="BT33" i="33"/>
  <c r="BT34" i="33"/>
  <c r="BT35" i="33"/>
  <c r="BT36" i="33"/>
  <c r="BT37" i="33"/>
  <c r="BT38" i="33"/>
  <c r="BT39" i="33"/>
  <c r="BT40" i="33"/>
  <c r="BT41" i="33"/>
  <c r="BT42" i="33"/>
  <c r="BT43" i="33"/>
  <c r="BT44" i="33"/>
  <c r="BS5" i="33"/>
  <c r="BS6" i="33"/>
  <c r="BS7" i="33"/>
  <c r="BS8" i="33"/>
  <c r="BS9" i="33"/>
  <c r="BS10" i="33"/>
  <c r="BS11" i="33"/>
  <c r="BS12" i="33"/>
  <c r="BS13" i="33"/>
  <c r="BS14" i="33"/>
  <c r="BS15" i="33"/>
  <c r="BS16" i="33"/>
  <c r="BS17" i="33"/>
  <c r="BS18" i="33"/>
  <c r="BS19" i="33"/>
  <c r="BS20" i="33"/>
  <c r="BS21" i="33"/>
  <c r="BS22" i="33"/>
  <c r="BS23" i="33"/>
  <c r="BS24" i="33"/>
  <c r="BS25" i="33"/>
  <c r="BS26" i="33"/>
  <c r="BS27" i="33"/>
  <c r="BS28" i="33"/>
  <c r="BS29" i="33"/>
  <c r="BS30" i="33"/>
  <c r="BS31" i="33"/>
  <c r="BS32" i="33"/>
  <c r="BS33" i="33"/>
  <c r="BS34" i="33"/>
  <c r="BS35" i="33"/>
  <c r="BS36" i="33"/>
  <c r="BS37" i="33"/>
  <c r="BS38" i="33"/>
  <c r="BS39" i="33"/>
  <c r="BS40" i="33"/>
  <c r="BS41" i="33"/>
  <c r="BS42" i="33"/>
  <c r="BS43" i="33"/>
  <c r="BS44" i="33"/>
  <c r="BR5" i="33"/>
  <c r="BR6" i="33"/>
  <c r="BR7" i="33"/>
  <c r="BR8" i="33"/>
  <c r="BR9" i="33"/>
  <c r="BR10" i="33"/>
  <c r="BR11" i="33"/>
  <c r="BR12" i="33"/>
  <c r="BR13" i="33"/>
  <c r="BR14" i="33"/>
  <c r="BR15" i="33"/>
  <c r="BR16" i="33"/>
  <c r="BR17" i="33"/>
  <c r="BR18" i="33"/>
  <c r="BR19" i="33"/>
  <c r="BR20" i="33"/>
  <c r="BR21" i="33"/>
  <c r="BR22" i="33"/>
  <c r="BR23" i="33"/>
  <c r="BR24" i="33"/>
  <c r="BR25" i="33"/>
  <c r="BR26" i="33"/>
  <c r="BR27" i="33"/>
  <c r="BR28" i="33"/>
  <c r="BR29" i="33"/>
  <c r="BR30" i="33"/>
  <c r="BR31" i="33"/>
  <c r="BR32" i="33"/>
  <c r="BR33" i="33"/>
  <c r="BR34" i="33"/>
  <c r="BR35" i="33"/>
  <c r="BR36" i="33"/>
  <c r="BR37" i="33"/>
  <c r="BR38" i="33"/>
  <c r="BR39" i="33"/>
  <c r="BR40" i="33"/>
  <c r="BR41" i="33"/>
  <c r="BR42" i="33"/>
  <c r="BR43" i="33"/>
  <c r="BR44" i="33"/>
  <c r="BQ5" i="33"/>
  <c r="BQ6" i="33"/>
  <c r="BQ7" i="33"/>
  <c r="BQ8" i="33"/>
  <c r="BQ9" i="33"/>
  <c r="BQ10" i="33"/>
  <c r="BQ11" i="33"/>
  <c r="BQ12" i="33"/>
  <c r="BQ13" i="33"/>
  <c r="BQ14" i="33"/>
  <c r="BQ15" i="33"/>
  <c r="BQ16" i="33"/>
  <c r="BQ17" i="33"/>
  <c r="BQ18" i="33"/>
  <c r="BQ19" i="33"/>
  <c r="BQ20" i="33"/>
  <c r="BQ21" i="33"/>
  <c r="BQ22" i="33"/>
  <c r="BQ23" i="33"/>
  <c r="BQ24" i="33"/>
  <c r="BQ25" i="33"/>
  <c r="BQ26" i="33"/>
  <c r="BQ27" i="33"/>
  <c r="BQ28" i="33"/>
  <c r="BQ29" i="33"/>
  <c r="BQ30" i="33"/>
  <c r="BQ31" i="33"/>
  <c r="BQ32" i="33"/>
  <c r="BQ33" i="33"/>
  <c r="BQ34" i="33"/>
  <c r="BQ35" i="33"/>
  <c r="BQ36" i="33"/>
  <c r="BQ37" i="33"/>
  <c r="BQ38" i="33"/>
  <c r="BQ39" i="33"/>
  <c r="BQ40" i="33"/>
  <c r="BQ41" i="33"/>
  <c r="BQ42" i="33"/>
  <c r="BQ43" i="33"/>
  <c r="BQ44" i="33"/>
  <c r="BP5" i="33"/>
  <c r="BP6" i="33"/>
  <c r="BP7" i="33"/>
  <c r="BP8" i="33"/>
  <c r="BP9" i="33"/>
  <c r="BP10" i="33"/>
  <c r="BP11" i="33"/>
  <c r="BP12" i="33"/>
  <c r="BP13" i="33"/>
  <c r="BP14" i="33"/>
  <c r="BP15" i="33"/>
  <c r="BP16" i="33"/>
  <c r="BP17" i="33"/>
  <c r="BP18" i="33"/>
  <c r="BP19" i="33"/>
  <c r="BP20" i="33"/>
  <c r="BP21" i="33"/>
  <c r="BP22" i="33"/>
  <c r="BP23" i="33"/>
  <c r="BP24" i="33"/>
  <c r="BP25" i="33"/>
  <c r="BP26" i="33"/>
  <c r="BP27" i="33"/>
  <c r="BP28" i="33"/>
  <c r="BP29" i="33"/>
  <c r="BP30" i="33"/>
  <c r="BP31" i="33"/>
  <c r="BP32" i="33"/>
  <c r="BP33" i="33"/>
  <c r="BP34" i="33"/>
  <c r="BP35" i="33"/>
  <c r="BP36" i="33"/>
  <c r="BP37" i="33"/>
  <c r="BP38" i="33"/>
  <c r="BP39" i="33"/>
  <c r="BP40" i="33"/>
  <c r="BP41" i="33"/>
  <c r="BP42" i="33"/>
  <c r="BP43" i="33"/>
  <c r="BP44" i="33"/>
  <c r="BO5" i="33"/>
  <c r="BO6" i="33"/>
  <c r="BO7" i="33"/>
  <c r="BO8" i="33"/>
  <c r="BO9" i="33"/>
  <c r="BO10" i="33"/>
  <c r="BO11" i="33"/>
  <c r="BO12" i="33"/>
  <c r="BO13" i="33"/>
  <c r="BO14" i="33"/>
  <c r="BO15" i="33"/>
  <c r="BO16" i="33"/>
  <c r="BO17" i="33"/>
  <c r="BO18" i="33"/>
  <c r="BO19" i="33"/>
  <c r="BO20" i="33"/>
  <c r="BO21" i="33"/>
  <c r="BO22" i="33"/>
  <c r="BO23" i="33"/>
  <c r="BO24" i="33"/>
  <c r="BO25" i="33"/>
  <c r="BO26" i="33"/>
  <c r="BO27" i="33"/>
  <c r="BO28" i="33"/>
  <c r="BO29" i="33"/>
  <c r="BO30" i="33"/>
  <c r="BO31" i="33"/>
  <c r="BO32" i="33"/>
  <c r="BO33" i="33"/>
  <c r="BO34" i="33"/>
  <c r="BO35" i="33"/>
  <c r="BO36" i="33"/>
  <c r="BO37" i="33"/>
  <c r="BO38" i="33"/>
  <c r="BO39" i="33"/>
  <c r="BO40" i="33"/>
  <c r="BO41" i="33"/>
  <c r="BO42" i="33"/>
  <c r="BN5" i="33"/>
  <c r="BN6" i="33"/>
  <c r="BN7" i="33"/>
  <c r="BN8" i="33"/>
  <c r="BN9" i="33"/>
  <c r="BN10" i="33"/>
  <c r="BN11" i="33"/>
  <c r="BN12" i="33"/>
  <c r="BN13" i="33"/>
  <c r="BN14" i="33"/>
  <c r="BN15" i="33"/>
  <c r="BN16" i="33"/>
  <c r="BN17" i="33"/>
  <c r="BN18" i="33"/>
  <c r="BN19" i="33"/>
  <c r="BN20" i="33"/>
  <c r="BN21" i="33"/>
  <c r="BN22" i="33"/>
  <c r="BN23" i="33"/>
  <c r="BN24" i="33"/>
  <c r="BN25" i="33"/>
  <c r="BN26" i="33"/>
  <c r="BN27" i="33"/>
  <c r="BN28" i="33"/>
  <c r="BN29" i="33"/>
  <c r="BN30" i="33"/>
  <c r="BN31" i="33"/>
  <c r="BN32" i="33"/>
  <c r="BN33" i="33"/>
  <c r="BN34" i="33"/>
  <c r="BN35" i="33"/>
  <c r="BN36" i="33"/>
  <c r="BN37" i="33"/>
  <c r="BN38" i="33"/>
  <c r="BN39" i="33"/>
  <c r="BN40" i="33"/>
  <c r="BN41" i="33"/>
  <c r="BN42" i="33"/>
  <c r="BM5" i="33"/>
  <c r="BM6" i="33"/>
  <c r="BM7" i="33"/>
  <c r="BM8" i="33"/>
  <c r="BM9" i="33"/>
  <c r="BM10" i="33"/>
  <c r="BM11" i="33"/>
  <c r="BM12" i="33"/>
  <c r="BM13" i="33"/>
  <c r="BM14" i="33"/>
  <c r="BM15" i="33"/>
  <c r="BM16" i="33"/>
  <c r="BM17" i="33"/>
  <c r="BM18" i="33"/>
  <c r="BM19" i="33"/>
  <c r="BM20" i="33"/>
  <c r="BM21" i="33"/>
  <c r="BM22" i="33"/>
  <c r="BM23" i="33"/>
  <c r="BM24" i="33"/>
  <c r="BM25" i="33"/>
  <c r="BM26" i="33"/>
  <c r="BM27" i="33"/>
  <c r="BM28" i="33"/>
  <c r="BM29" i="33"/>
  <c r="BM30" i="33"/>
  <c r="BM31" i="33"/>
  <c r="BM32" i="33"/>
  <c r="BM33" i="33"/>
  <c r="BM34" i="33"/>
  <c r="BM35" i="33"/>
  <c r="BM36" i="33"/>
  <c r="BM37" i="33"/>
  <c r="BM38" i="33"/>
  <c r="BM39" i="33"/>
  <c r="BM40" i="33"/>
  <c r="BM41" i="33"/>
  <c r="BM42" i="33"/>
  <c r="BL5" i="33"/>
  <c r="BL6" i="33"/>
  <c r="BL7" i="33"/>
  <c r="BL8" i="33"/>
  <c r="BL9" i="33"/>
  <c r="BL10" i="33"/>
  <c r="BL11" i="33"/>
  <c r="BL12" i="33"/>
  <c r="BL13" i="33"/>
  <c r="BL14" i="33"/>
  <c r="BL15" i="33"/>
  <c r="BL16" i="33"/>
  <c r="BL17" i="33"/>
  <c r="BL18" i="33"/>
  <c r="BL19" i="33"/>
  <c r="BL20" i="33"/>
  <c r="BL21" i="33"/>
  <c r="BL22" i="33"/>
  <c r="BL23" i="33"/>
  <c r="BL24" i="33"/>
  <c r="BL25" i="33"/>
  <c r="BL26" i="33"/>
  <c r="BL27" i="33"/>
  <c r="BL28" i="33"/>
  <c r="BL29" i="33"/>
  <c r="BL30" i="33"/>
  <c r="BL31" i="33"/>
  <c r="BL32" i="33"/>
  <c r="BL33" i="33"/>
  <c r="BL34" i="33"/>
  <c r="BL35" i="33"/>
  <c r="BL36" i="33"/>
  <c r="BL37" i="33"/>
  <c r="BL38" i="33"/>
  <c r="BL39" i="33"/>
  <c r="BL40" i="33"/>
  <c r="BK5" i="33"/>
  <c r="BK6" i="33"/>
  <c r="BK7" i="33"/>
  <c r="BK8" i="33"/>
  <c r="BK9" i="33"/>
  <c r="BK10" i="33"/>
  <c r="BK11" i="33"/>
  <c r="BK12" i="33"/>
  <c r="BK13" i="33"/>
  <c r="BK14" i="33"/>
  <c r="BK15" i="33"/>
  <c r="BK16" i="33"/>
  <c r="BK17" i="33"/>
  <c r="BK18" i="33"/>
  <c r="BK19" i="33"/>
  <c r="BK20" i="33"/>
  <c r="BK21" i="33"/>
  <c r="BK22" i="33"/>
  <c r="BK23" i="33"/>
  <c r="BK24" i="33"/>
  <c r="BK25" i="33"/>
  <c r="BK26" i="33"/>
  <c r="BK27" i="33"/>
  <c r="BK28" i="33"/>
  <c r="BK29" i="33"/>
  <c r="BK30" i="33"/>
  <c r="BK31" i="33"/>
  <c r="BK32" i="33"/>
  <c r="BK33" i="33"/>
  <c r="BK34" i="33"/>
  <c r="BK35" i="33"/>
  <c r="BK36" i="33"/>
  <c r="BK37" i="33"/>
  <c r="BK38" i="33"/>
  <c r="BK39" i="33"/>
  <c r="BK40" i="33"/>
  <c r="BK41" i="33"/>
  <c r="BK42" i="33"/>
  <c r="BK43" i="33"/>
  <c r="BK44" i="33"/>
  <c r="BJ5" i="33"/>
  <c r="BJ6" i="33"/>
  <c r="BJ7" i="33"/>
  <c r="BJ8" i="33"/>
  <c r="BJ9" i="33"/>
  <c r="BJ10" i="33"/>
  <c r="BJ11" i="33"/>
  <c r="BJ12" i="33"/>
  <c r="BJ13" i="33"/>
  <c r="BJ14" i="33"/>
  <c r="BJ15" i="33"/>
  <c r="BJ16" i="33"/>
  <c r="BJ17" i="33"/>
  <c r="BJ18" i="33"/>
  <c r="BJ19" i="33"/>
  <c r="BJ20" i="33"/>
  <c r="BJ21" i="33"/>
  <c r="BJ22" i="33"/>
  <c r="BJ23" i="33"/>
  <c r="BJ24" i="33"/>
  <c r="BJ25" i="33"/>
  <c r="BJ26" i="33"/>
  <c r="BJ27" i="33"/>
  <c r="BJ28" i="33"/>
  <c r="BJ29" i="33"/>
  <c r="BJ30" i="33"/>
  <c r="BJ31" i="33"/>
  <c r="BJ32" i="33"/>
  <c r="BJ33" i="33"/>
  <c r="BJ34" i="33"/>
  <c r="BJ35" i="33"/>
  <c r="BJ36" i="33"/>
  <c r="BJ37" i="33"/>
  <c r="BJ38" i="33"/>
  <c r="BJ39" i="33"/>
  <c r="BJ40" i="33"/>
  <c r="BJ41" i="33"/>
  <c r="BJ42" i="33"/>
  <c r="BJ43" i="33"/>
  <c r="BI5" i="33"/>
  <c r="BI6" i="33"/>
  <c r="BI7" i="33"/>
  <c r="BI8" i="33"/>
  <c r="BI9" i="33"/>
  <c r="BI10" i="33"/>
  <c r="BI11" i="33"/>
  <c r="BI12" i="33"/>
  <c r="BI13" i="33"/>
  <c r="BI14" i="33"/>
  <c r="BI15" i="33"/>
  <c r="BI16" i="33"/>
  <c r="BI17" i="33"/>
  <c r="BI18" i="33"/>
  <c r="BI19" i="33"/>
  <c r="BI20" i="33"/>
  <c r="BI21" i="33"/>
  <c r="BI22" i="33"/>
  <c r="BI23" i="33"/>
  <c r="BI24" i="33"/>
  <c r="BI25" i="33"/>
  <c r="BI26" i="33"/>
  <c r="BI27" i="33"/>
  <c r="BI28" i="33"/>
  <c r="BI29" i="33"/>
  <c r="BI30" i="33"/>
  <c r="BI31" i="33"/>
  <c r="BI32" i="33"/>
  <c r="BI33" i="33"/>
  <c r="BI34" i="33"/>
  <c r="BI35" i="33"/>
  <c r="BI36" i="33"/>
  <c r="BI37" i="33"/>
  <c r="BI38" i="33"/>
  <c r="BI39" i="33"/>
  <c r="BI40" i="33"/>
  <c r="CZ39" i="33"/>
  <c r="CZ40" i="33"/>
  <c r="CZ41" i="33"/>
  <c r="CY39" i="33"/>
  <c r="CY40" i="33"/>
  <c r="CY41" i="33"/>
  <c r="CY42" i="33"/>
  <c r="CY43" i="33"/>
  <c r="CX39" i="33"/>
  <c r="CW39" i="33"/>
  <c r="DA4" i="33"/>
  <c r="CZ4" i="33"/>
  <c r="CY4" i="33"/>
  <c r="CX4" i="33"/>
  <c r="CR4" i="33"/>
  <c r="CQ4" i="33"/>
  <c r="CP4" i="33"/>
  <c r="CO4" i="33"/>
  <c r="CN4" i="33"/>
  <c r="CM4" i="33"/>
  <c r="CL4" i="33"/>
  <c r="CK4" i="33"/>
  <c r="CJ4" i="33"/>
  <c r="CI4" i="33"/>
  <c r="CH4" i="33"/>
  <c r="CG4" i="33"/>
  <c r="CF4" i="33"/>
  <c r="CB4" i="33"/>
  <c r="CA4" i="33"/>
  <c r="BX5" i="33"/>
  <c r="BX6" i="33"/>
  <c r="BX7" i="33"/>
  <c r="BX8" i="33"/>
  <c r="BX9" i="33"/>
  <c r="BX10" i="33"/>
  <c r="BX11" i="33"/>
  <c r="BX12" i="33"/>
  <c r="BX13" i="33"/>
  <c r="BX14" i="33"/>
  <c r="BX15" i="33"/>
  <c r="BX16" i="33"/>
  <c r="BX17" i="33"/>
  <c r="BX18" i="33"/>
  <c r="BX19" i="33"/>
  <c r="BX20" i="33"/>
  <c r="BX21" i="33"/>
  <c r="BX22" i="33"/>
  <c r="BX23" i="33"/>
  <c r="BX24" i="33"/>
  <c r="BX25" i="33"/>
  <c r="BX26" i="33"/>
  <c r="BX27" i="33"/>
  <c r="BX28" i="33"/>
  <c r="BX29" i="33"/>
  <c r="BX30" i="33"/>
  <c r="BX31" i="33"/>
  <c r="BX32" i="33"/>
  <c r="BX33" i="33"/>
  <c r="BX34" i="33"/>
  <c r="BX35" i="33"/>
  <c r="BX36" i="33"/>
  <c r="BX37" i="33"/>
  <c r="BX38" i="33"/>
  <c r="BX39" i="33"/>
  <c r="BX4" i="33"/>
  <c r="BR4" i="33"/>
  <c r="BQ4" i="33"/>
  <c r="BP4" i="33"/>
  <c r="BO4" i="33"/>
  <c r="BN4" i="33"/>
  <c r="BM4" i="33"/>
  <c r="BL4" i="33"/>
  <c r="BK4" i="33"/>
  <c r="BJ4" i="33"/>
  <c r="BI4" i="33"/>
  <c r="AA4" i="30"/>
  <c r="AB4" i="30" s="1"/>
  <c r="AA5" i="30"/>
  <c r="AB5" i="30" s="1"/>
  <c r="AA6" i="30"/>
  <c r="AB6" i="30" s="1"/>
  <c r="AA7" i="30"/>
  <c r="AB7" i="30" s="1"/>
  <c r="AA8" i="30"/>
  <c r="AB8" i="30" s="1"/>
  <c r="AA9" i="30"/>
  <c r="AB9" i="30" s="1"/>
  <c r="AA10" i="30"/>
  <c r="AB10" i="30" s="1"/>
  <c r="AA11" i="30"/>
  <c r="AB11" i="30" s="1"/>
  <c r="AA12" i="30"/>
  <c r="AB12" i="30" s="1"/>
  <c r="AA13" i="30"/>
  <c r="AB13" i="30" s="1"/>
  <c r="AA14" i="30"/>
  <c r="AB14" i="30" s="1"/>
  <c r="AA15" i="30"/>
  <c r="AB15" i="30" s="1"/>
  <c r="AA16" i="30"/>
  <c r="AB16" i="30" s="1"/>
  <c r="AA17" i="30"/>
  <c r="AB17" i="30" s="1"/>
  <c r="AA18" i="30"/>
  <c r="AB18" i="30" s="1"/>
  <c r="AA19" i="30"/>
  <c r="AB19" i="30" s="1"/>
  <c r="AA20" i="30"/>
  <c r="AB20" i="30" s="1"/>
  <c r="AA21" i="30"/>
  <c r="AB21" i="30" s="1"/>
  <c r="AA22" i="30"/>
  <c r="AB22" i="30" s="1"/>
  <c r="AA23" i="30"/>
  <c r="AB23" i="30" s="1"/>
  <c r="AA24" i="30"/>
  <c r="AB24" i="30" s="1"/>
  <c r="AA25" i="30"/>
  <c r="AB25" i="30" s="1"/>
  <c r="AA26" i="30"/>
  <c r="AB26" i="30" s="1"/>
  <c r="AA27" i="30"/>
  <c r="AB27" i="30" s="1"/>
  <c r="AA28" i="30"/>
  <c r="AB28" i="30" s="1"/>
  <c r="V28" i="11" s="1"/>
  <c r="AA29" i="30"/>
  <c r="AB29" i="30" s="1"/>
  <c r="V29" i="11" s="1"/>
  <c r="AA30" i="30"/>
  <c r="AB30" i="30" s="1"/>
  <c r="V30" i="11" s="1"/>
  <c r="AA31" i="30"/>
  <c r="AB31" i="30" s="1"/>
  <c r="V31" i="11" s="1"/>
  <c r="AA32" i="30"/>
  <c r="AB32" i="30" s="1"/>
  <c r="V32" i="11" s="1"/>
  <c r="BF5" i="33" l="1"/>
  <c r="BF6" i="33"/>
  <c r="BF7" i="33"/>
  <c r="BF8" i="33"/>
  <c r="BF9" i="33"/>
  <c r="BF10" i="33"/>
  <c r="BF11" i="33"/>
  <c r="BF12" i="33"/>
  <c r="BF13" i="33"/>
  <c r="BF14" i="33"/>
  <c r="BF15" i="33"/>
  <c r="BF16" i="33"/>
  <c r="BF17" i="33"/>
  <c r="BF18" i="33"/>
  <c r="BF19" i="33"/>
  <c r="BF20" i="33"/>
  <c r="BF21" i="33"/>
  <c r="BF22" i="33"/>
  <c r="BF23" i="33"/>
  <c r="BF24" i="33"/>
  <c r="BF25" i="33"/>
  <c r="BF26" i="33"/>
  <c r="BF27" i="33"/>
  <c r="BF28" i="33"/>
  <c r="BF29" i="33"/>
  <c r="BF30" i="33"/>
  <c r="BF31" i="33"/>
  <c r="BF32" i="33"/>
  <c r="BF33" i="33"/>
  <c r="BF34" i="33"/>
  <c r="BF35" i="33"/>
  <c r="BF36" i="33"/>
  <c r="BF37" i="33"/>
  <c r="BF38" i="33"/>
  <c r="BF4" i="33"/>
  <c r="AQ5" i="33"/>
  <c r="AQ6" i="33"/>
  <c r="AQ7" i="33"/>
  <c r="AQ8" i="33"/>
  <c r="AQ9" i="33"/>
  <c r="AQ10" i="33"/>
  <c r="AQ11" i="33"/>
  <c r="AQ12" i="33"/>
  <c r="AQ13" i="33"/>
  <c r="AQ14" i="33"/>
  <c r="AQ15" i="33"/>
  <c r="AQ16" i="33"/>
  <c r="AQ17" i="33"/>
  <c r="AQ18" i="33"/>
  <c r="AQ19" i="33"/>
  <c r="AQ20" i="33"/>
  <c r="AQ21" i="33"/>
  <c r="AQ22" i="33"/>
  <c r="AQ23" i="33"/>
  <c r="AQ24" i="33"/>
  <c r="AQ25" i="33"/>
  <c r="AQ26" i="33"/>
  <c r="AQ27" i="33"/>
  <c r="AQ28" i="33"/>
  <c r="AQ29" i="33"/>
  <c r="AQ30" i="33"/>
  <c r="AQ31" i="33"/>
  <c r="AQ32" i="33"/>
  <c r="AQ33" i="33"/>
  <c r="AQ34" i="33"/>
  <c r="AQ35" i="33"/>
  <c r="AQ36" i="33"/>
  <c r="AQ37" i="33"/>
  <c r="AQ38" i="33"/>
  <c r="AQ4" i="33"/>
  <c r="AA33" i="30"/>
  <c r="AA34" i="30"/>
  <c r="AA35" i="30"/>
  <c r="AA36" i="30"/>
  <c r="AA37" i="30"/>
  <c r="AA38" i="30"/>
  <c r="V5" i="30"/>
  <c r="V6" i="30"/>
  <c r="V7" i="30"/>
  <c r="V8" i="30"/>
  <c r="V9" i="30"/>
  <c r="V10" i="30"/>
  <c r="V11" i="30"/>
  <c r="V12" i="30"/>
  <c r="V13" i="30"/>
  <c r="V14" i="30"/>
  <c r="V15" i="30"/>
  <c r="V16" i="30"/>
  <c r="V17" i="30"/>
  <c r="V18" i="30"/>
  <c r="V19" i="30"/>
  <c r="V20" i="30"/>
  <c r="V21" i="30"/>
  <c r="V22" i="30"/>
  <c r="V23" i="30"/>
  <c r="V24" i="30"/>
  <c r="V25" i="30"/>
  <c r="V26" i="30"/>
  <c r="V27" i="30"/>
  <c r="V28" i="30"/>
  <c r="V29" i="30"/>
  <c r="V30" i="30"/>
  <c r="V31" i="30"/>
  <c r="V32" i="30"/>
  <c r="V33" i="30"/>
  <c r="V34" i="30"/>
  <c r="V35" i="30"/>
  <c r="V36" i="30"/>
  <c r="V37" i="30"/>
  <c r="V38" i="30"/>
  <c r="V4" i="30"/>
  <c r="AG6" i="31"/>
  <c r="AH6" i="31" s="1"/>
  <c r="AG7" i="31"/>
  <c r="AH7" i="31" s="1"/>
  <c r="AG8" i="31"/>
  <c r="AH8" i="31" s="1"/>
  <c r="AG9" i="31"/>
  <c r="AH9" i="31" s="1"/>
  <c r="AG10" i="31"/>
  <c r="AH10" i="31" s="1"/>
  <c r="AG11" i="31"/>
  <c r="AH11" i="31" s="1"/>
  <c r="AG12" i="31"/>
  <c r="AH12" i="31" s="1"/>
  <c r="AG13" i="31"/>
  <c r="AH13" i="31" s="1"/>
  <c r="AG14" i="31"/>
  <c r="AH14" i="31" s="1"/>
  <c r="AG15" i="31"/>
  <c r="AH15" i="31" s="1"/>
  <c r="AG16" i="31"/>
  <c r="AH16" i="31" s="1"/>
  <c r="AG17" i="31"/>
  <c r="AH17" i="31" s="1"/>
  <c r="AG18" i="31"/>
  <c r="AH18" i="31" s="1"/>
  <c r="AG19" i="31"/>
  <c r="AH19" i="31" s="1"/>
  <c r="AG20" i="31"/>
  <c r="AH20" i="31" s="1"/>
  <c r="AG21" i="31"/>
  <c r="AH21" i="31" s="1"/>
  <c r="AG22" i="31"/>
  <c r="AH22" i="31" s="1"/>
  <c r="AG23" i="31"/>
  <c r="AH23" i="31" s="1"/>
  <c r="AG24" i="31"/>
  <c r="AH24" i="31" s="1"/>
  <c r="AG25" i="31"/>
  <c r="AH25" i="31" s="1"/>
  <c r="AG26" i="31"/>
  <c r="AH26" i="31" s="1"/>
  <c r="AG27" i="31"/>
  <c r="AH27" i="31" s="1"/>
  <c r="AG28" i="31"/>
  <c r="AH28" i="31" s="1"/>
  <c r="AG29" i="31"/>
  <c r="AH29" i="31" s="1"/>
  <c r="AG30" i="31"/>
  <c r="AH30" i="31" s="1"/>
  <c r="AG31" i="31"/>
  <c r="AH31" i="31" s="1"/>
  <c r="AG32" i="31"/>
  <c r="AH32" i="31" s="1"/>
  <c r="AG33" i="31"/>
  <c r="AH33" i="31" s="1"/>
  <c r="AG34" i="31"/>
  <c r="AH34" i="31" s="1"/>
  <c r="AG35" i="31"/>
  <c r="AH35" i="31" s="1"/>
  <c r="AG36" i="31"/>
  <c r="AH36" i="31" s="1"/>
  <c r="AG37" i="31"/>
  <c r="AH37" i="31" s="1"/>
  <c r="AG38" i="31"/>
  <c r="AH38" i="31" s="1"/>
  <c r="AG39" i="31"/>
  <c r="AH39" i="31" s="1"/>
  <c r="AG5" i="31"/>
  <c r="AH5" i="31" s="1"/>
  <c r="AB6" i="31"/>
  <c r="AB7" i="31"/>
  <c r="AB8" i="31"/>
  <c r="AB9" i="31"/>
  <c r="AB10" i="31"/>
  <c r="AB11" i="31"/>
  <c r="AB12" i="31"/>
  <c r="AB13" i="31"/>
  <c r="AB14" i="31"/>
  <c r="AB15" i="31"/>
  <c r="AB16" i="31"/>
  <c r="AB17" i="31"/>
  <c r="AB18" i="31"/>
  <c r="AB19" i="31"/>
  <c r="AB20" i="31"/>
  <c r="AB21" i="31"/>
  <c r="AB22" i="31"/>
  <c r="AB23" i="31"/>
  <c r="AB24" i="31"/>
  <c r="AB25" i="31"/>
  <c r="AB26" i="31"/>
  <c r="AB27" i="31"/>
  <c r="AB28" i="31"/>
  <c r="AB29" i="31"/>
  <c r="AB30" i="31"/>
  <c r="AB31" i="31"/>
  <c r="AB32" i="31"/>
  <c r="AB33" i="31"/>
  <c r="AB34" i="31"/>
  <c r="AB35" i="31"/>
  <c r="AB36" i="31"/>
  <c r="AB37" i="31"/>
  <c r="AB38" i="31"/>
  <c r="AB39" i="31"/>
  <c r="AB5" i="31"/>
  <c r="M6" i="31"/>
  <c r="M7" i="31"/>
  <c r="M8" i="31"/>
  <c r="M9" i="31"/>
  <c r="M10" i="31"/>
  <c r="M11" i="31"/>
  <c r="M12" i="31"/>
  <c r="M13" i="31"/>
  <c r="M14" i="31"/>
  <c r="M15" i="31"/>
  <c r="M16" i="31"/>
  <c r="M17" i="31"/>
  <c r="M18" i="31"/>
  <c r="M19" i="31"/>
  <c r="M20" i="31"/>
  <c r="M21" i="31"/>
  <c r="M22" i="31"/>
  <c r="M23" i="31"/>
  <c r="M24" i="31"/>
  <c r="M25" i="31"/>
  <c r="M26" i="31"/>
  <c r="M27" i="31"/>
  <c r="M28" i="31"/>
  <c r="M29" i="31"/>
  <c r="M30" i="31"/>
  <c r="M31" i="31"/>
  <c r="M32" i="31"/>
  <c r="M33" i="31"/>
  <c r="M34" i="31"/>
  <c r="M35" i="31"/>
  <c r="M36" i="31"/>
  <c r="M37" i="31"/>
  <c r="M38" i="31"/>
  <c r="M39" i="31"/>
  <c r="M5" i="31"/>
  <c r="Q5" i="32"/>
  <c r="Q6" i="32"/>
  <c r="Q7" i="32"/>
  <c r="Q8" i="32"/>
  <c r="Q9" i="32"/>
  <c r="Q10" i="32"/>
  <c r="Q11" i="32"/>
  <c r="Q12" i="32"/>
  <c r="Q13" i="32"/>
  <c r="Q14" i="32"/>
  <c r="Q15" i="32"/>
  <c r="Q16" i="32"/>
  <c r="Q17" i="32"/>
  <c r="Q18" i="32"/>
  <c r="Q19" i="32"/>
  <c r="Q20" i="32"/>
  <c r="Q21" i="32"/>
  <c r="Q22" i="32"/>
  <c r="Q23" i="32"/>
  <c r="Q24" i="32"/>
  <c r="Q25" i="32"/>
  <c r="Q26" i="32"/>
  <c r="Q27" i="32"/>
  <c r="Q28" i="32"/>
  <c r="Q29" i="32"/>
  <c r="Q30" i="32"/>
  <c r="Q31" i="32"/>
  <c r="Q32" i="32"/>
  <c r="Q33" i="32"/>
  <c r="Q34" i="32"/>
  <c r="Q35" i="32"/>
  <c r="Q36" i="32"/>
  <c r="Q37" i="32"/>
  <c r="Q38" i="32"/>
  <c r="Q4" i="32"/>
  <c r="AM6" i="12"/>
  <c r="AM7" i="12"/>
  <c r="AM8" i="12"/>
  <c r="AM9" i="12"/>
  <c r="AM10" i="12"/>
  <c r="AM11" i="12"/>
  <c r="AM12" i="12"/>
  <c r="AM13" i="12"/>
  <c r="AM14" i="12"/>
  <c r="AM15" i="12"/>
  <c r="AM16" i="12"/>
  <c r="AM17" i="12"/>
  <c r="AM18" i="12"/>
  <c r="AM19" i="12"/>
  <c r="AM20" i="12"/>
  <c r="AM21" i="12"/>
  <c r="AM22" i="12"/>
  <c r="AM23" i="12"/>
  <c r="AM24" i="12"/>
  <c r="AM25" i="12"/>
  <c r="AM26" i="12"/>
  <c r="AM27" i="12"/>
  <c r="AM28" i="12"/>
  <c r="AM29" i="12"/>
  <c r="AM30" i="12"/>
  <c r="AM31" i="12"/>
  <c r="AM32" i="12"/>
  <c r="AM33" i="12"/>
  <c r="AM34" i="12"/>
  <c r="AM35" i="12"/>
  <c r="AM36" i="12"/>
  <c r="AM37" i="12"/>
  <c r="AM38" i="12"/>
  <c r="AM39" i="12"/>
  <c r="AM5" i="12"/>
  <c r="X6" i="12"/>
  <c r="X7" i="12"/>
  <c r="X8" i="12"/>
  <c r="X9" i="12"/>
  <c r="X10" i="12"/>
  <c r="X11" i="12"/>
  <c r="X12" i="12"/>
  <c r="X13" i="12"/>
  <c r="X14" i="12"/>
  <c r="X15" i="12"/>
  <c r="X16" i="12"/>
  <c r="X17" i="12"/>
  <c r="X18" i="12"/>
  <c r="X19" i="12"/>
  <c r="X20" i="12"/>
  <c r="X21" i="12"/>
  <c r="X22" i="12"/>
  <c r="X23" i="12"/>
  <c r="X24" i="12"/>
  <c r="X25" i="12"/>
  <c r="X26" i="12"/>
  <c r="X27" i="12"/>
  <c r="X28" i="12"/>
  <c r="X29" i="12"/>
  <c r="X30" i="12"/>
  <c r="X31" i="12"/>
  <c r="X32" i="12"/>
  <c r="X33" i="12"/>
  <c r="X34" i="12"/>
  <c r="X35" i="12"/>
  <c r="X36" i="12"/>
  <c r="X37" i="12"/>
  <c r="X38" i="12"/>
  <c r="X39" i="12"/>
  <c r="X5" i="12"/>
  <c r="U6" i="5"/>
  <c r="U7" i="5"/>
  <c r="U8" i="5"/>
  <c r="U9" i="5"/>
  <c r="U10" i="5"/>
  <c r="U11" i="5"/>
  <c r="U12" i="5"/>
  <c r="U13" i="5"/>
  <c r="U14" i="5"/>
  <c r="U15" i="5"/>
  <c r="U16" i="5"/>
  <c r="U17" i="5"/>
  <c r="U18" i="5"/>
  <c r="U19" i="5"/>
  <c r="U20" i="5"/>
  <c r="U21" i="5"/>
  <c r="U22" i="5"/>
  <c r="U23" i="5"/>
  <c r="U24" i="5"/>
  <c r="U25" i="5"/>
  <c r="U26" i="5"/>
  <c r="U27" i="5"/>
  <c r="U28" i="5"/>
  <c r="U29" i="5"/>
  <c r="U30" i="5"/>
  <c r="U31" i="5"/>
  <c r="U32" i="5"/>
  <c r="U33" i="5"/>
  <c r="U34" i="5"/>
  <c r="U35" i="5"/>
  <c r="U36" i="5"/>
  <c r="U37" i="5"/>
  <c r="U38" i="5"/>
  <c r="U39" i="5"/>
  <c r="U5" i="5"/>
  <c r="L5" i="33"/>
  <c r="L6" i="33"/>
  <c r="L7" i="33"/>
  <c r="L8" i="33"/>
  <c r="L9" i="33"/>
  <c r="L10" i="33"/>
  <c r="L11" i="33"/>
  <c r="L12" i="33"/>
  <c r="L13" i="33"/>
  <c r="L14" i="33"/>
  <c r="L15" i="33"/>
  <c r="L16" i="33"/>
  <c r="L17" i="33"/>
  <c r="L18" i="33"/>
  <c r="L19" i="33"/>
  <c r="L20" i="33"/>
  <c r="L21" i="33"/>
  <c r="L22" i="33"/>
  <c r="L23" i="33"/>
  <c r="L24" i="33"/>
  <c r="L25" i="33"/>
  <c r="L26" i="33"/>
  <c r="L27" i="33"/>
  <c r="L28" i="33"/>
  <c r="L29" i="33"/>
  <c r="L30" i="33"/>
  <c r="L31" i="33"/>
  <c r="L32" i="33"/>
  <c r="L33" i="33"/>
  <c r="L34" i="33"/>
  <c r="L35" i="33"/>
  <c r="L36" i="33"/>
  <c r="L37" i="33"/>
  <c r="L38" i="33"/>
  <c r="L39" i="33"/>
  <c r="L4" i="33"/>
  <c r="J5" i="33"/>
  <c r="J6" i="33"/>
  <c r="J7" i="33"/>
  <c r="J8" i="33"/>
  <c r="J9" i="33"/>
  <c r="J10" i="33"/>
  <c r="J11" i="33"/>
  <c r="J12" i="33"/>
  <c r="J13" i="33"/>
  <c r="J14" i="33"/>
  <c r="J15" i="33"/>
  <c r="J16" i="33"/>
  <c r="J17" i="33"/>
  <c r="J18" i="33"/>
  <c r="J19" i="33"/>
  <c r="J20" i="33"/>
  <c r="J21" i="33"/>
  <c r="J22" i="33"/>
  <c r="J23" i="33"/>
  <c r="J24" i="33"/>
  <c r="J25" i="33"/>
  <c r="J26" i="33"/>
  <c r="J27" i="33"/>
  <c r="J28" i="33"/>
  <c r="J29" i="33"/>
  <c r="J30" i="33"/>
  <c r="J31" i="33"/>
  <c r="J32" i="33"/>
  <c r="J33" i="33"/>
  <c r="J34" i="33"/>
  <c r="J35" i="33"/>
  <c r="J36" i="33"/>
  <c r="J37" i="33"/>
  <c r="J38" i="33"/>
  <c r="J4" i="33"/>
  <c r="B5" i="37" l="1"/>
  <c r="B6" i="37"/>
  <c r="B7" i="37"/>
  <c r="B8" i="37"/>
  <c r="B9" i="37"/>
  <c r="B10" i="37"/>
  <c r="B11" i="37"/>
  <c r="B12" i="37"/>
  <c r="B13" i="37"/>
  <c r="B14" i="37"/>
  <c r="B15" i="37"/>
  <c r="B16" i="37"/>
  <c r="B17" i="37"/>
  <c r="B18" i="37"/>
  <c r="B19" i="37"/>
  <c r="B20" i="37"/>
  <c r="B21" i="37"/>
  <c r="B22" i="37"/>
  <c r="B23" i="37"/>
  <c r="B24" i="37"/>
  <c r="B25" i="37"/>
  <c r="B26" i="37"/>
  <c r="B5" i="33"/>
  <c r="B6" i="33"/>
  <c r="B7" i="33"/>
  <c r="B8" i="33"/>
  <c r="B9" i="33"/>
  <c r="B10" i="33"/>
  <c r="B11" i="33"/>
  <c r="B12" i="33"/>
  <c r="B13" i="33"/>
  <c r="B14" i="33"/>
  <c r="B15" i="33"/>
  <c r="B16" i="33"/>
  <c r="B17" i="33"/>
  <c r="B18" i="33"/>
  <c r="B19" i="33"/>
  <c r="B20" i="33"/>
  <c r="B21" i="33"/>
  <c r="B22" i="33"/>
  <c r="B23" i="33"/>
  <c r="B24" i="33"/>
  <c r="B25" i="33"/>
  <c r="B26" i="33"/>
  <c r="B27" i="33"/>
  <c r="B28" i="33"/>
  <c r="B29" i="33"/>
  <c r="B30" i="33"/>
  <c r="B31" i="33"/>
  <c r="B32" i="33"/>
  <c r="B33" i="33"/>
  <c r="B34" i="33"/>
  <c r="B35" i="33"/>
  <c r="B36" i="33"/>
  <c r="B37" i="33"/>
  <c r="B38" i="33"/>
  <c r="CW4" i="33"/>
  <c r="CT4" i="33"/>
  <c r="CU4" i="33"/>
  <c r="CV4" i="33"/>
  <c r="CS4" i="33"/>
  <c r="CD4" i="33"/>
  <c r="CE4" i="33"/>
  <c r="CC4" i="33"/>
  <c r="BZ5" i="33"/>
  <c r="BZ6" i="33"/>
  <c r="BZ7" i="33"/>
  <c r="BZ8" i="33"/>
  <c r="BZ9" i="33"/>
  <c r="BZ10" i="33"/>
  <c r="BZ11" i="33"/>
  <c r="BZ12" i="33"/>
  <c r="BZ13" i="33"/>
  <c r="BZ14" i="33"/>
  <c r="BZ15" i="33"/>
  <c r="BZ16" i="33"/>
  <c r="BZ17" i="33"/>
  <c r="BZ18" i="33"/>
  <c r="BZ19" i="33"/>
  <c r="BZ20" i="33"/>
  <c r="BZ21" i="33"/>
  <c r="BZ22" i="33"/>
  <c r="BZ23" i="33"/>
  <c r="BZ24" i="33"/>
  <c r="BZ25" i="33"/>
  <c r="BZ26" i="33"/>
  <c r="BZ27" i="33"/>
  <c r="BZ28" i="33"/>
  <c r="BZ29" i="33"/>
  <c r="BZ30" i="33"/>
  <c r="BZ31" i="33"/>
  <c r="BZ32" i="33"/>
  <c r="BZ33" i="33"/>
  <c r="BZ34" i="33"/>
  <c r="BZ35" i="33"/>
  <c r="BZ36" i="33"/>
  <c r="BZ37" i="33"/>
  <c r="BZ38" i="33"/>
  <c r="BZ4" i="33"/>
  <c r="BV5" i="33"/>
  <c r="BW5" i="33"/>
  <c r="BV6" i="33"/>
  <c r="BW6" i="33"/>
  <c r="BV7" i="33"/>
  <c r="BW7" i="33"/>
  <c r="BV8" i="33"/>
  <c r="BW8" i="33"/>
  <c r="BV9" i="33"/>
  <c r="BW9" i="33"/>
  <c r="BV10" i="33"/>
  <c r="BW10" i="33"/>
  <c r="BV11" i="33"/>
  <c r="BW11" i="33"/>
  <c r="BV12" i="33"/>
  <c r="BW12" i="33"/>
  <c r="BV13" i="33"/>
  <c r="BW13" i="33"/>
  <c r="BV14" i="33"/>
  <c r="BW14" i="33"/>
  <c r="BV15" i="33"/>
  <c r="BW15" i="33"/>
  <c r="BV16" i="33"/>
  <c r="BW16" i="33"/>
  <c r="BV17" i="33"/>
  <c r="BW17" i="33"/>
  <c r="BV18" i="33"/>
  <c r="BW18" i="33"/>
  <c r="BV19" i="33"/>
  <c r="BW19" i="33"/>
  <c r="BV20" i="33"/>
  <c r="BW20" i="33"/>
  <c r="BV21" i="33"/>
  <c r="BW21" i="33"/>
  <c r="BV22" i="33"/>
  <c r="BW22" i="33"/>
  <c r="BV23" i="33"/>
  <c r="BW23" i="33"/>
  <c r="BV24" i="33"/>
  <c r="BW24" i="33"/>
  <c r="BV25" i="33"/>
  <c r="BW25" i="33"/>
  <c r="BV26" i="33"/>
  <c r="BW26" i="33"/>
  <c r="BV27" i="33"/>
  <c r="BW27" i="33"/>
  <c r="BV28" i="33"/>
  <c r="BW28" i="33"/>
  <c r="BV29" i="33"/>
  <c r="BW29" i="33"/>
  <c r="BV30" i="33"/>
  <c r="BW30" i="33"/>
  <c r="BV31" i="33"/>
  <c r="BW31" i="33"/>
  <c r="BV32" i="33"/>
  <c r="BW32" i="33"/>
  <c r="BV33" i="33"/>
  <c r="BW33" i="33"/>
  <c r="BV34" i="33"/>
  <c r="BW34" i="33"/>
  <c r="BV35" i="33"/>
  <c r="BW35" i="33"/>
  <c r="BV36" i="33"/>
  <c r="BW36" i="33"/>
  <c r="BV37" i="33"/>
  <c r="BW37" i="33"/>
  <c r="BV38" i="33"/>
  <c r="BW38" i="33"/>
  <c r="BT4" i="33"/>
  <c r="BU4" i="33"/>
  <c r="BV4" i="33"/>
  <c r="BW4" i="33"/>
  <c r="BS4" i="33"/>
  <c r="BH5" i="33"/>
  <c r="BH6" i="33"/>
  <c r="BH7" i="33"/>
  <c r="BH8" i="33"/>
  <c r="BH9" i="33"/>
  <c r="BH10" i="33"/>
  <c r="BH11" i="33"/>
  <c r="BH12" i="33"/>
  <c r="BH13" i="33"/>
  <c r="BH14" i="33"/>
  <c r="BH15" i="33"/>
  <c r="BH16" i="33"/>
  <c r="BH17" i="33"/>
  <c r="BH18" i="33"/>
  <c r="BH19" i="33"/>
  <c r="BH20" i="33"/>
  <c r="BH21" i="33"/>
  <c r="BH22" i="33"/>
  <c r="BH23" i="33"/>
  <c r="BH24" i="33"/>
  <c r="BH25" i="33"/>
  <c r="BH26" i="33"/>
  <c r="BH27" i="33"/>
  <c r="BH28" i="33"/>
  <c r="BH29" i="33"/>
  <c r="BH30" i="33"/>
  <c r="BH31" i="33"/>
  <c r="BH32" i="33"/>
  <c r="BH33" i="33"/>
  <c r="BH34" i="33"/>
  <c r="BH35" i="33"/>
  <c r="BH36" i="33"/>
  <c r="BH37" i="33"/>
  <c r="BH38" i="33"/>
  <c r="BH4" i="33"/>
  <c r="AT5" i="33"/>
  <c r="AU5" i="33"/>
  <c r="AV5" i="33"/>
  <c r="AW5" i="33"/>
  <c r="AX5" i="33"/>
  <c r="AY5" i="33"/>
  <c r="AZ5" i="33"/>
  <c r="BA5" i="33"/>
  <c r="BB5" i="33"/>
  <c r="BC5" i="33"/>
  <c r="BD5" i="33"/>
  <c r="BE5" i="33"/>
  <c r="AT6" i="33"/>
  <c r="AU6" i="33"/>
  <c r="AV6" i="33"/>
  <c r="AW6" i="33"/>
  <c r="AX6" i="33"/>
  <c r="AY6" i="33"/>
  <c r="AZ6" i="33"/>
  <c r="BA6" i="33"/>
  <c r="BB6" i="33"/>
  <c r="BC6" i="33"/>
  <c r="BD6" i="33"/>
  <c r="BE6" i="33"/>
  <c r="AT7" i="33"/>
  <c r="AU7" i="33"/>
  <c r="AV7" i="33"/>
  <c r="AW7" i="33"/>
  <c r="AX7" i="33"/>
  <c r="AY7" i="33"/>
  <c r="AZ7" i="33"/>
  <c r="BA7" i="33"/>
  <c r="BB7" i="33"/>
  <c r="BC7" i="33"/>
  <c r="BD7" i="33"/>
  <c r="BE7" i="33"/>
  <c r="AT8" i="33"/>
  <c r="AU8" i="33"/>
  <c r="AV8" i="33"/>
  <c r="AW8" i="33"/>
  <c r="AX8" i="33"/>
  <c r="AY8" i="33"/>
  <c r="AZ8" i="33"/>
  <c r="BA8" i="33"/>
  <c r="BB8" i="33"/>
  <c r="BC8" i="33"/>
  <c r="BD8" i="33"/>
  <c r="BE8" i="33"/>
  <c r="AT9" i="33"/>
  <c r="AU9" i="33"/>
  <c r="AV9" i="33"/>
  <c r="AW9" i="33"/>
  <c r="AX9" i="33"/>
  <c r="AY9" i="33"/>
  <c r="AZ9" i="33"/>
  <c r="BA9" i="33"/>
  <c r="BB9" i="33"/>
  <c r="BC9" i="33"/>
  <c r="BD9" i="33"/>
  <c r="BE9" i="33"/>
  <c r="AT10" i="33"/>
  <c r="AU10" i="33"/>
  <c r="AV10" i="33"/>
  <c r="AW10" i="33"/>
  <c r="AX10" i="33"/>
  <c r="AY10" i="33"/>
  <c r="AZ10" i="33"/>
  <c r="BA10" i="33"/>
  <c r="BB10" i="33"/>
  <c r="BC10" i="33"/>
  <c r="BD10" i="33"/>
  <c r="BE10" i="33"/>
  <c r="AT11" i="33"/>
  <c r="AU11" i="33"/>
  <c r="AV11" i="33"/>
  <c r="AW11" i="33"/>
  <c r="AX11" i="33"/>
  <c r="AY11" i="33"/>
  <c r="AZ11" i="33"/>
  <c r="BA11" i="33"/>
  <c r="BB11" i="33"/>
  <c r="BC11" i="33"/>
  <c r="BD11" i="33"/>
  <c r="BE11" i="33"/>
  <c r="AT12" i="33"/>
  <c r="AU12" i="33"/>
  <c r="AV12" i="33"/>
  <c r="AW12" i="33"/>
  <c r="AX12" i="33"/>
  <c r="AY12" i="33"/>
  <c r="AZ12" i="33"/>
  <c r="BA12" i="33"/>
  <c r="BB12" i="33"/>
  <c r="BC12" i="33"/>
  <c r="BD12" i="33"/>
  <c r="BE12" i="33"/>
  <c r="AT13" i="33"/>
  <c r="AU13" i="33"/>
  <c r="AV13" i="33"/>
  <c r="AW13" i="33"/>
  <c r="AX13" i="33"/>
  <c r="AY13" i="33"/>
  <c r="AZ13" i="33"/>
  <c r="BA13" i="33"/>
  <c r="BB13" i="33"/>
  <c r="BC13" i="33"/>
  <c r="BD13" i="33"/>
  <c r="BE13" i="33"/>
  <c r="AT14" i="33"/>
  <c r="AU14" i="33"/>
  <c r="AV14" i="33"/>
  <c r="AW14" i="33"/>
  <c r="AX14" i="33"/>
  <c r="AY14" i="33"/>
  <c r="AZ14" i="33"/>
  <c r="BA14" i="33"/>
  <c r="BB14" i="33"/>
  <c r="BC14" i="33"/>
  <c r="BD14" i="33"/>
  <c r="BE14" i="33"/>
  <c r="AT15" i="33"/>
  <c r="AU15" i="33"/>
  <c r="AV15" i="33"/>
  <c r="AW15" i="33"/>
  <c r="AX15" i="33"/>
  <c r="AY15" i="33"/>
  <c r="AZ15" i="33"/>
  <c r="BA15" i="33"/>
  <c r="BB15" i="33"/>
  <c r="BC15" i="33"/>
  <c r="BD15" i="33"/>
  <c r="BE15" i="33"/>
  <c r="AT16" i="33"/>
  <c r="AU16" i="33"/>
  <c r="AV16" i="33"/>
  <c r="AW16" i="33"/>
  <c r="AX16" i="33"/>
  <c r="AY16" i="33"/>
  <c r="AZ16" i="33"/>
  <c r="BA16" i="33"/>
  <c r="BB16" i="33"/>
  <c r="BC16" i="33"/>
  <c r="BD16" i="33"/>
  <c r="BE16" i="33"/>
  <c r="AT17" i="33"/>
  <c r="AU17" i="33"/>
  <c r="AV17" i="33"/>
  <c r="AW17" i="33"/>
  <c r="AX17" i="33"/>
  <c r="AY17" i="33"/>
  <c r="AZ17" i="33"/>
  <c r="BA17" i="33"/>
  <c r="BB17" i="33"/>
  <c r="BC17" i="33"/>
  <c r="BD17" i="33"/>
  <c r="BE17" i="33"/>
  <c r="AT18" i="33"/>
  <c r="AU18" i="33"/>
  <c r="AV18" i="33"/>
  <c r="AW18" i="33"/>
  <c r="AX18" i="33"/>
  <c r="AY18" i="33"/>
  <c r="AZ18" i="33"/>
  <c r="BA18" i="33"/>
  <c r="BB18" i="33"/>
  <c r="BC18" i="33"/>
  <c r="BD18" i="33"/>
  <c r="BE18" i="33"/>
  <c r="AT19" i="33"/>
  <c r="AU19" i="33"/>
  <c r="AV19" i="33"/>
  <c r="AW19" i="33"/>
  <c r="AX19" i="33"/>
  <c r="AY19" i="33"/>
  <c r="AZ19" i="33"/>
  <c r="BA19" i="33"/>
  <c r="BB19" i="33"/>
  <c r="BC19" i="33"/>
  <c r="BD19" i="33"/>
  <c r="BE19" i="33"/>
  <c r="AT20" i="33"/>
  <c r="AU20" i="33"/>
  <c r="AV20" i="33"/>
  <c r="AW20" i="33"/>
  <c r="AX20" i="33"/>
  <c r="AY20" i="33"/>
  <c r="AZ20" i="33"/>
  <c r="BA20" i="33"/>
  <c r="BB20" i="33"/>
  <c r="BC20" i="33"/>
  <c r="BD20" i="33"/>
  <c r="BE20" i="33"/>
  <c r="AT21" i="33"/>
  <c r="AU21" i="33"/>
  <c r="AV21" i="33"/>
  <c r="AW21" i="33"/>
  <c r="AX21" i="33"/>
  <c r="AY21" i="33"/>
  <c r="AZ21" i="33"/>
  <c r="BA21" i="33"/>
  <c r="BB21" i="33"/>
  <c r="BC21" i="33"/>
  <c r="BD21" i="33"/>
  <c r="BE21" i="33"/>
  <c r="AT22" i="33"/>
  <c r="AU22" i="33"/>
  <c r="AV22" i="33"/>
  <c r="AW22" i="33"/>
  <c r="AX22" i="33"/>
  <c r="AY22" i="33"/>
  <c r="AZ22" i="33"/>
  <c r="BA22" i="33"/>
  <c r="BB22" i="33"/>
  <c r="BC22" i="33"/>
  <c r="BD22" i="33"/>
  <c r="BE22" i="33"/>
  <c r="AT23" i="33"/>
  <c r="AU23" i="33"/>
  <c r="AV23" i="33"/>
  <c r="AW23" i="33"/>
  <c r="AX23" i="33"/>
  <c r="AY23" i="33"/>
  <c r="AZ23" i="33"/>
  <c r="BA23" i="33"/>
  <c r="BB23" i="33"/>
  <c r="BC23" i="33"/>
  <c r="BD23" i="33"/>
  <c r="BE23" i="33"/>
  <c r="AT24" i="33"/>
  <c r="AU24" i="33"/>
  <c r="AV24" i="33"/>
  <c r="AW24" i="33"/>
  <c r="AX24" i="33"/>
  <c r="AY24" i="33"/>
  <c r="AZ24" i="33"/>
  <c r="BA24" i="33"/>
  <c r="BB24" i="33"/>
  <c r="BC24" i="33"/>
  <c r="BD24" i="33"/>
  <c r="BE24" i="33"/>
  <c r="AT25" i="33"/>
  <c r="AU25" i="33"/>
  <c r="AV25" i="33"/>
  <c r="AW25" i="33"/>
  <c r="AX25" i="33"/>
  <c r="AY25" i="33"/>
  <c r="AZ25" i="33"/>
  <c r="BA25" i="33"/>
  <c r="BB25" i="33"/>
  <c r="BC25" i="33"/>
  <c r="BD25" i="33"/>
  <c r="BE25" i="33"/>
  <c r="AT26" i="33"/>
  <c r="AU26" i="33"/>
  <c r="AV26" i="33"/>
  <c r="AW26" i="33"/>
  <c r="AX26" i="33"/>
  <c r="AY26" i="33"/>
  <c r="AZ26" i="33"/>
  <c r="BA26" i="33"/>
  <c r="BB26" i="33"/>
  <c r="BC26" i="33"/>
  <c r="BD26" i="33"/>
  <c r="BE26" i="33"/>
  <c r="AT27" i="33"/>
  <c r="AU27" i="33"/>
  <c r="AV27" i="33"/>
  <c r="AW27" i="33"/>
  <c r="AX27" i="33"/>
  <c r="AY27" i="33"/>
  <c r="AZ27" i="33"/>
  <c r="BA27" i="33"/>
  <c r="BB27" i="33"/>
  <c r="BC27" i="33"/>
  <c r="BD27" i="33"/>
  <c r="BE27" i="33"/>
  <c r="AT28" i="33"/>
  <c r="AU28" i="33"/>
  <c r="AV28" i="33"/>
  <c r="AW28" i="33"/>
  <c r="AX28" i="33"/>
  <c r="AY28" i="33"/>
  <c r="AZ28" i="33"/>
  <c r="BA28" i="33"/>
  <c r="BB28" i="33"/>
  <c r="BC28" i="33"/>
  <c r="BD28" i="33"/>
  <c r="BE28" i="33"/>
  <c r="AT29" i="33"/>
  <c r="AU29" i="33"/>
  <c r="AV29" i="33"/>
  <c r="AW29" i="33"/>
  <c r="AX29" i="33"/>
  <c r="AY29" i="33"/>
  <c r="AZ29" i="33"/>
  <c r="BA29" i="33"/>
  <c r="BB29" i="33"/>
  <c r="BC29" i="33"/>
  <c r="BD29" i="33"/>
  <c r="BE29" i="33"/>
  <c r="AT30" i="33"/>
  <c r="AU30" i="33"/>
  <c r="AV30" i="33"/>
  <c r="AW30" i="33"/>
  <c r="AX30" i="33"/>
  <c r="AY30" i="33"/>
  <c r="AZ30" i="33"/>
  <c r="BA30" i="33"/>
  <c r="BB30" i="33"/>
  <c r="BC30" i="33"/>
  <c r="BD30" i="33"/>
  <c r="BE30" i="33"/>
  <c r="AT31" i="33"/>
  <c r="AU31" i="33"/>
  <c r="AV31" i="33"/>
  <c r="AW31" i="33"/>
  <c r="AX31" i="33"/>
  <c r="AY31" i="33"/>
  <c r="AZ31" i="33"/>
  <c r="BA31" i="33"/>
  <c r="BB31" i="33"/>
  <c r="BC31" i="33"/>
  <c r="BD31" i="33"/>
  <c r="BE31" i="33"/>
  <c r="AT32" i="33"/>
  <c r="AU32" i="33"/>
  <c r="AV32" i="33"/>
  <c r="AW32" i="33"/>
  <c r="AX32" i="33"/>
  <c r="AY32" i="33"/>
  <c r="AZ32" i="33"/>
  <c r="BA32" i="33"/>
  <c r="BB32" i="33"/>
  <c r="BC32" i="33"/>
  <c r="BD32" i="33"/>
  <c r="BE32" i="33"/>
  <c r="AT33" i="33"/>
  <c r="AU33" i="33"/>
  <c r="AV33" i="33"/>
  <c r="AW33" i="33"/>
  <c r="AX33" i="33"/>
  <c r="AY33" i="33"/>
  <c r="AZ33" i="33"/>
  <c r="BA33" i="33"/>
  <c r="BB33" i="33"/>
  <c r="BC33" i="33"/>
  <c r="BD33" i="33"/>
  <c r="BE33" i="33"/>
  <c r="AT34" i="33"/>
  <c r="AU34" i="33"/>
  <c r="AV34" i="33"/>
  <c r="AW34" i="33"/>
  <c r="AX34" i="33"/>
  <c r="AY34" i="33"/>
  <c r="AZ34" i="33"/>
  <c r="BA34" i="33"/>
  <c r="BB34" i="33"/>
  <c r="BC34" i="33"/>
  <c r="BD34" i="33"/>
  <c r="BE34" i="33"/>
  <c r="AT35" i="33"/>
  <c r="AU35" i="33"/>
  <c r="AV35" i="33"/>
  <c r="AW35" i="33"/>
  <c r="AX35" i="33"/>
  <c r="AY35" i="33"/>
  <c r="AZ35" i="33"/>
  <c r="BA35" i="33"/>
  <c r="BB35" i="33"/>
  <c r="BC35" i="33"/>
  <c r="BD35" i="33"/>
  <c r="BE35" i="33"/>
  <c r="AT36" i="33"/>
  <c r="AU36" i="33"/>
  <c r="AV36" i="33"/>
  <c r="AW36" i="33"/>
  <c r="AX36" i="33"/>
  <c r="AY36" i="33"/>
  <c r="AZ36" i="33"/>
  <c r="BA36" i="33"/>
  <c r="BB36" i="33"/>
  <c r="BC36" i="33"/>
  <c r="BD36" i="33"/>
  <c r="BE36" i="33"/>
  <c r="AT37" i="33"/>
  <c r="AU37" i="33"/>
  <c r="AV37" i="33"/>
  <c r="AW37" i="33"/>
  <c r="AX37" i="33"/>
  <c r="AY37" i="33"/>
  <c r="AZ37" i="33"/>
  <c r="BA37" i="33"/>
  <c r="BB37" i="33"/>
  <c r="BC37" i="33"/>
  <c r="BD37" i="33"/>
  <c r="BE37" i="33"/>
  <c r="AT38" i="33"/>
  <c r="AU38" i="33"/>
  <c r="AV38" i="33"/>
  <c r="AW38" i="33"/>
  <c r="AX38" i="33"/>
  <c r="AY38" i="33"/>
  <c r="AZ38" i="33"/>
  <c r="BA38" i="33"/>
  <c r="BB38" i="33"/>
  <c r="BC38" i="33"/>
  <c r="BD38" i="33"/>
  <c r="BE38" i="33"/>
  <c r="AU4" i="33"/>
  <c r="AV4" i="33"/>
  <c r="AW4" i="33"/>
  <c r="AX4" i="33"/>
  <c r="AY4" i="33"/>
  <c r="AZ4" i="33"/>
  <c r="BA4" i="33"/>
  <c r="BB4" i="33"/>
  <c r="BC4" i="33"/>
  <c r="BD4" i="33"/>
  <c r="BE4" i="33"/>
  <c r="AT4" i="33"/>
  <c r="AS5" i="33"/>
  <c r="AS6" i="33"/>
  <c r="AS7" i="33"/>
  <c r="AS8" i="33"/>
  <c r="AS9" i="33"/>
  <c r="AS10" i="33"/>
  <c r="AS11" i="33"/>
  <c r="AS12" i="33"/>
  <c r="AS13" i="33"/>
  <c r="AS14" i="33"/>
  <c r="AS15" i="33"/>
  <c r="AS16" i="33"/>
  <c r="AS17" i="33"/>
  <c r="AS18" i="33"/>
  <c r="AS19" i="33"/>
  <c r="AS20" i="33"/>
  <c r="AS21" i="33"/>
  <c r="AS22" i="33"/>
  <c r="AS23" i="33"/>
  <c r="AS24" i="33"/>
  <c r="AS25" i="33"/>
  <c r="AS26" i="33"/>
  <c r="AS27" i="33"/>
  <c r="AS28" i="33"/>
  <c r="AS29" i="33"/>
  <c r="AS30" i="33"/>
  <c r="AS31" i="33"/>
  <c r="AS32" i="33"/>
  <c r="AS33" i="33"/>
  <c r="AS34" i="33"/>
  <c r="AS35" i="33"/>
  <c r="AS36" i="33"/>
  <c r="AS37" i="33"/>
  <c r="AS38" i="33"/>
  <c r="AS4" i="33"/>
  <c r="AI5" i="33"/>
  <c r="AJ5" i="33"/>
  <c r="AK5" i="33"/>
  <c r="AL5" i="33"/>
  <c r="AM5" i="33"/>
  <c r="AN5" i="33"/>
  <c r="AO5" i="33"/>
  <c r="AP5" i="33"/>
  <c r="AI6" i="33"/>
  <c r="AJ6" i="33"/>
  <c r="AK6" i="33"/>
  <c r="AL6" i="33"/>
  <c r="AM6" i="33"/>
  <c r="AN6" i="33"/>
  <c r="AO6" i="33"/>
  <c r="AP6" i="33"/>
  <c r="AI7" i="33"/>
  <c r="AJ7" i="33"/>
  <c r="AK7" i="33"/>
  <c r="AL7" i="33"/>
  <c r="AM7" i="33"/>
  <c r="AN7" i="33"/>
  <c r="AO7" i="33"/>
  <c r="AP7" i="33"/>
  <c r="AI8" i="33"/>
  <c r="AJ8" i="33"/>
  <c r="AK8" i="33"/>
  <c r="AL8" i="33"/>
  <c r="AM8" i="33"/>
  <c r="AN8" i="33"/>
  <c r="AO8" i="33"/>
  <c r="AP8" i="33"/>
  <c r="AI9" i="33"/>
  <c r="AJ9" i="33"/>
  <c r="AK9" i="33"/>
  <c r="AL9" i="33"/>
  <c r="AM9" i="33"/>
  <c r="AN9" i="33"/>
  <c r="AO9" i="33"/>
  <c r="AP9" i="33"/>
  <c r="AI10" i="33"/>
  <c r="AJ10" i="33"/>
  <c r="AK10" i="33"/>
  <c r="AL10" i="33"/>
  <c r="AM10" i="33"/>
  <c r="AN10" i="33"/>
  <c r="AO10" i="33"/>
  <c r="AP10" i="33"/>
  <c r="AI11" i="33"/>
  <c r="AJ11" i="33"/>
  <c r="AK11" i="33"/>
  <c r="AL11" i="33"/>
  <c r="AM11" i="33"/>
  <c r="AN11" i="33"/>
  <c r="AO11" i="33"/>
  <c r="AP11" i="33"/>
  <c r="AI12" i="33"/>
  <c r="AJ12" i="33"/>
  <c r="AK12" i="33"/>
  <c r="AL12" i="33"/>
  <c r="AM12" i="33"/>
  <c r="AN12" i="33"/>
  <c r="AO12" i="33"/>
  <c r="AP12" i="33"/>
  <c r="AI13" i="33"/>
  <c r="AJ13" i="33"/>
  <c r="AK13" i="33"/>
  <c r="AL13" i="33"/>
  <c r="AM13" i="33"/>
  <c r="AN13" i="33"/>
  <c r="AO13" i="33"/>
  <c r="AP13" i="33"/>
  <c r="AI14" i="33"/>
  <c r="AJ14" i="33"/>
  <c r="AK14" i="33"/>
  <c r="AL14" i="33"/>
  <c r="AM14" i="33"/>
  <c r="AN14" i="33"/>
  <c r="AO14" i="33"/>
  <c r="AP14" i="33"/>
  <c r="AI15" i="33"/>
  <c r="AJ15" i="33"/>
  <c r="AK15" i="33"/>
  <c r="AL15" i="33"/>
  <c r="AM15" i="33"/>
  <c r="AN15" i="33"/>
  <c r="AO15" i="33"/>
  <c r="AP15" i="33"/>
  <c r="AI16" i="33"/>
  <c r="AJ16" i="33"/>
  <c r="AK16" i="33"/>
  <c r="AL16" i="33"/>
  <c r="AM16" i="33"/>
  <c r="AN16" i="33"/>
  <c r="AO16" i="33"/>
  <c r="AP16" i="33"/>
  <c r="AI17" i="33"/>
  <c r="AJ17" i="33"/>
  <c r="AK17" i="33"/>
  <c r="AL17" i="33"/>
  <c r="AM17" i="33"/>
  <c r="AN17" i="33"/>
  <c r="AO17" i="33"/>
  <c r="AP17" i="33"/>
  <c r="AI18" i="33"/>
  <c r="AJ18" i="33"/>
  <c r="AK18" i="33"/>
  <c r="AL18" i="33"/>
  <c r="AM18" i="33"/>
  <c r="AN18" i="33"/>
  <c r="AO18" i="33"/>
  <c r="AP18" i="33"/>
  <c r="AI19" i="33"/>
  <c r="AJ19" i="33"/>
  <c r="AK19" i="33"/>
  <c r="AL19" i="33"/>
  <c r="AM19" i="33"/>
  <c r="AN19" i="33"/>
  <c r="AO19" i="33"/>
  <c r="AP19" i="33"/>
  <c r="AI20" i="33"/>
  <c r="AJ20" i="33"/>
  <c r="AK20" i="33"/>
  <c r="AL20" i="33"/>
  <c r="AM20" i="33"/>
  <c r="AN20" i="33"/>
  <c r="AO20" i="33"/>
  <c r="AP20" i="33"/>
  <c r="AI21" i="33"/>
  <c r="AJ21" i="33"/>
  <c r="AK21" i="33"/>
  <c r="AL21" i="33"/>
  <c r="AM21" i="33"/>
  <c r="AN21" i="33"/>
  <c r="AO21" i="33"/>
  <c r="AP21" i="33"/>
  <c r="AI22" i="33"/>
  <c r="AJ22" i="33"/>
  <c r="AK22" i="33"/>
  <c r="AL22" i="33"/>
  <c r="AM22" i="33"/>
  <c r="AN22" i="33"/>
  <c r="AO22" i="33"/>
  <c r="AP22" i="33"/>
  <c r="AI23" i="33"/>
  <c r="AJ23" i="33"/>
  <c r="AK23" i="33"/>
  <c r="AL23" i="33"/>
  <c r="AM23" i="33"/>
  <c r="AN23" i="33"/>
  <c r="AO23" i="33"/>
  <c r="AP23" i="33"/>
  <c r="AI24" i="33"/>
  <c r="AJ24" i="33"/>
  <c r="AK24" i="33"/>
  <c r="AL24" i="33"/>
  <c r="AM24" i="33"/>
  <c r="AN24" i="33"/>
  <c r="AO24" i="33"/>
  <c r="AP24" i="33"/>
  <c r="AI25" i="33"/>
  <c r="AJ25" i="33"/>
  <c r="AK25" i="33"/>
  <c r="AL25" i="33"/>
  <c r="AM25" i="33"/>
  <c r="AN25" i="33"/>
  <c r="AO25" i="33"/>
  <c r="AP25" i="33"/>
  <c r="AI26" i="33"/>
  <c r="AJ26" i="33"/>
  <c r="AK26" i="33"/>
  <c r="AL26" i="33"/>
  <c r="AM26" i="33"/>
  <c r="AN26" i="33"/>
  <c r="AO26" i="33"/>
  <c r="AP26" i="33"/>
  <c r="AI27" i="33"/>
  <c r="AJ27" i="33"/>
  <c r="AK27" i="33"/>
  <c r="AL27" i="33"/>
  <c r="AM27" i="33"/>
  <c r="AN27" i="33"/>
  <c r="AO27" i="33"/>
  <c r="AP27" i="33"/>
  <c r="AI28" i="33"/>
  <c r="AJ28" i="33"/>
  <c r="AK28" i="33"/>
  <c r="AL28" i="33"/>
  <c r="AM28" i="33"/>
  <c r="AN28" i="33"/>
  <c r="AO28" i="33"/>
  <c r="AP28" i="33"/>
  <c r="AI29" i="33"/>
  <c r="AJ29" i="33"/>
  <c r="AK29" i="33"/>
  <c r="AL29" i="33"/>
  <c r="AM29" i="33"/>
  <c r="AN29" i="33"/>
  <c r="AO29" i="33"/>
  <c r="AP29" i="33"/>
  <c r="AI30" i="33"/>
  <c r="AJ30" i="33"/>
  <c r="AK30" i="33"/>
  <c r="AL30" i="33"/>
  <c r="AM30" i="33"/>
  <c r="AN30" i="33"/>
  <c r="AO30" i="33"/>
  <c r="AP30" i="33"/>
  <c r="AI31" i="33"/>
  <c r="AJ31" i="33"/>
  <c r="AK31" i="33"/>
  <c r="AL31" i="33"/>
  <c r="AM31" i="33"/>
  <c r="AN31" i="33"/>
  <c r="AO31" i="33"/>
  <c r="AP31" i="33"/>
  <c r="AI32" i="33"/>
  <c r="AJ32" i="33"/>
  <c r="AK32" i="33"/>
  <c r="AL32" i="33"/>
  <c r="AM32" i="33"/>
  <c r="AN32" i="33"/>
  <c r="AO32" i="33"/>
  <c r="AP32" i="33"/>
  <c r="AI33" i="33"/>
  <c r="AJ33" i="33"/>
  <c r="AK33" i="33"/>
  <c r="AL33" i="33"/>
  <c r="AM33" i="33"/>
  <c r="AN33" i="33"/>
  <c r="AO33" i="33"/>
  <c r="AP33" i="33"/>
  <c r="AI34" i="33"/>
  <c r="AJ34" i="33"/>
  <c r="AK34" i="33"/>
  <c r="AL34" i="33"/>
  <c r="AM34" i="33"/>
  <c r="AN34" i="33"/>
  <c r="AO34" i="33"/>
  <c r="AP34" i="33"/>
  <c r="AI35" i="33"/>
  <c r="AJ35" i="33"/>
  <c r="AK35" i="33"/>
  <c r="AL35" i="33"/>
  <c r="AM35" i="33"/>
  <c r="AN35" i="33"/>
  <c r="AO35" i="33"/>
  <c r="AP35" i="33"/>
  <c r="AI36" i="33"/>
  <c r="AJ36" i="33"/>
  <c r="AK36" i="33"/>
  <c r="AL36" i="33"/>
  <c r="AM36" i="33"/>
  <c r="AN36" i="33"/>
  <c r="AO36" i="33"/>
  <c r="AP36" i="33"/>
  <c r="AI37" i="33"/>
  <c r="AJ37" i="33"/>
  <c r="AK37" i="33"/>
  <c r="AL37" i="33"/>
  <c r="AM37" i="33"/>
  <c r="AN37" i="33"/>
  <c r="AO37" i="33"/>
  <c r="AP37" i="33"/>
  <c r="AI38" i="33"/>
  <c r="AJ38" i="33"/>
  <c r="AK38" i="33"/>
  <c r="AL38" i="33"/>
  <c r="AM38" i="33"/>
  <c r="AN38" i="33"/>
  <c r="AO38" i="33"/>
  <c r="AP38" i="33"/>
  <c r="AJ4" i="33"/>
  <c r="AK4" i="33"/>
  <c r="AL4" i="33"/>
  <c r="AM4" i="33"/>
  <c r="AN4" i="33"/>
  <c r="AO4" i="33"/>
  <c r="AP4" i="33"/>
  <c r="AI4" i="33"/>
  <c r="AF5" i="33"/>
  <c r="AF6" i="33"/>
  <c r="AF7" i="33"/>
  <c r="AF8" i="33"/>
  <c r="AF9" i="33"/>
  <c r="AF10" i="33"/>
  <c r="AF11" i="33"/>
  <c r="AF12" i="33"/>
  <c r="AF13" i="33"/>
  <c r="AF14" i="33"/>
  <c r="AF15" i="33"/>
  <c r="AF16" i="33"/>
  <c r="AF17" i="33"/>
  <c r="AF18" i="33"/>
  <c r="AF19" i="33"/>
  <c r="AF20" i="33"/>
  <c r="AF21" i="33"/>
  <c r="AF22" i="33"/>
  <c r="AF23" i="33"/>
  <c r="AF24" i="33"/>
  <c r="AF25" i="33"/>
  <c r="AF26" i="33"/>
  <c r="AF27" i="33"/>
  <c r="AF28" i="33"/>
  <c r="AF29" i="33"/>
  <c r="AF30" i="33"/>
  <c r="AF31" i="33"/>
  <c r="AF32" i="33"/>
  <c r="AF33" i="33"/>
  <c r="AF34" i="33"/>
  <c r="AF35" i="33"/>
  <c r="AF36" i="33"/>
  <c r="AF37" i="33"/>
  <c r="AF38" i="33"/>
  <c r="AF4" i="33"/>
  <c r="AC5" i="33"/>
  <c r="AD5" i="33"/>
  <c r="AE5" i="33"/>
  <c r="AC6" i="33"/>
  <c r="AD6" i="33"/>
  <c r="AE6" i="33"/>
  <c r="AC7" i="33"/>
  <c r="AD7" i="33"/>
  <c r="AE7" i="33"/>
  <c r="AC8" i="33"/>
  <c r="AD8" i="33"/>
  <c r="AE8" i="33"/>
  <c r="AC9" i="33"/>
  <c r="AD9" i="33"/>
  <c r="AE9" i="33"/>
  <c r="AC10" i="33"/>
  <c r="AD10" i="33"/>
  <c r="AE10" i="33"/>
  <c r="AC11" i="33"/>
  <c r="AD11" i="33"/>
  <c r="AE11" i="33"/>
  <c r="AC12" i="33"/>
  <c r="AD12" i="33"/>
  <c r="AE12" i="33"/>
  <c r="AC13" i="33"/>
  <c r="AD13" i="33"/>
  <c r="AE13" i="33"/>
  <c r="AC14" i="33"/>
  <c r="AD14" i="33"/>
  <c r="AE14" i="33"/>
  <c r="AC15" i="33"/>
  <c r="AD15" i="33"/>
  <c r="AE15" i="33"/>
  <c r="AC16" i="33"/>
  <c r="AD16" i="33"/>
  <c r="AE16" i="33"/>
  <c r="AC17" i="33"/>
  <c r="AD17" i="33"/>
  <c r="AE17" i="33"/>
  <c r="AC18" i="33"/>
  <c r="AD18" i="33"/>
  <c r="AE18" i="33"/>
  <c r="AC19" i="33"/>
  <c r="AD19" i="33"/>
  <c r="AE19" i="33"/>
  <c r="AC20" i="33"/>
  <c r="AD20" i="33"/>
  <c r="AE20" i="33"/>
  <c r="AC21" i="33"/>
  <c r="AD21" i="33"/>
  <c r="AE21" i="33"/>
  <c r="AC22" i="33"/>
  <c r="AD22" i="33"/>
  <c r="AE22" i="33"/>
  <c r="AC23" i="33"/>
  <c r="AD23" i="33"/>
  <c r="AE23" i="33"/>
  <c r="AC24" i="33"/>
  <c r="AD24" i="33"/>
  <c r="AE24" i="33"/>
  <c r="AC25" i="33"/>
  <c r="AD25" i="33"/>
  <c r="AE25" i="33"/>
  <c r="AC26" i="33"/>
  <c r="AD26" i="33"/>
  <c r="AE26" i="33"/>
  <c r="AC27" i="33"/>
  <c r="AD27" i="33"/>
  <c r="AE27" i="33"/>
  <c r="AC28" i="33"/>
  <c r="AD28" i="33"/>
  <c r="AE28" i="33"/>
  <c r="AC29" i="33"/>
  <c r="AD29" i="33"/>
  <c r="AE29" i="33"/>
  <c r="AC30" i="33"/>
  <c r="AD30" i="33"/>
  <c r="AE30" i="33"/>
  <c r="AC31" i="33"/>
  <c r="AD31" i="33"/>
  <c r="AE31" i="33"/>
  <c r="AC32" i="33"/>
  <c r="AD32" i="33"/>
  <c r="AE32" i="33"/>
  <c r="AC33" i="33"/>
  <c r="AD33" i="33"/>
  <c r="AE33" i="33"/>
  <c r="AC34" i="33"/>
  <c r="AD34" i="33"/>
  <c r="AE34" i="33"/>
  <c r="AC35" i="33"/>
  <c r="AD35" i="33"/>
  <c r="AE35" i="33"/>
  <c r="AC36" i="33"/>
  <c r="AD36" i="33"/>
  <c r="AE36" i="33"/>
  <c r="AC37" i="33"/>
  <c r="AD37" i="33"/>
  <c r="AE37" i="33"/>
  <c r="AC38" i="33"/>
  <c r="AD38" i="33"/>
  <c r="AE38" i="33"/>
  <c r="AD4" i="33"/>
  <c r="AE4" i="33"/>
  <c r="AC4" i="33"/>
  <c r="AA5" i="33"/>
  <c r="AA6" i="33"/>
  <c r="AA7" i="33"/>
  <c r="AA8" i="33"/>
  <c r="AA9" i="33"/>
  <c r="AA10" i="33"/>
  <c r="AA11" i="33"/>
  <c r="AA12" i="33"/>
  <c r="AA13" i="33"/>
  <c r="AA14" i="33"/>
  <c r="AA15" i="33"/>
  <c r="AA16" i="33"/>
  <c r="AA17" i="33"/>
  <c r="AA18" i="33"/>
  <c r="AA19" i="33"/>
  <c r="AA20" i="33"/>
  <c r="AA21" i="33"/>
  <c r="AA22" i="33"/>
  <c r="AA23" i="33"/>
  <c r="AA24" i="33"/>
  <c r="AA25" i="33"/>
  <c r="AA26" i="33"/>
  <c r="AA27" i="33"/>
  <c r="AA28" i="33"/>
  <c r="AA29" i="33"/>
  <c r="AA30" i="33"/>
  <c r="AA31" i="33"/>
  <c r="AA32" i="33"/>
  <c r="AA33" i="33"/>
  <c r="AA34" i="33"/>
  <c r="AA35" i="33"/>
  <c r="AA36" i="33"/>
  <c r="AA37" i="33"/>
  <c r="AA38" i="33"/>
  <c r="AA4" i="33"/>
  <c r="Z5" i="33"/>
  <c r="Z6" i="33"/>
  <c r="Z7" i="33"/>
  <c r="Z8" i="33"/>
  <c r="Z9" i="33"/>
  <c r="Z10" i="33"/>
  <c r="Z11" i="33"/>
  <c r="Z12" i="33"/>
  <c r="Z13" i="33"/>
  <c r="Z14" i="33"/>
  <c r="Z15" i="33"/>
  <c r="Z16" i="33"/>
  <c r="Z17" i="33"/>
  <c r="Z18" i="33"/>
  <c r="Z19" i="33"/>
  <c r="Z20" i="33"/>
  <c r="Z21" i="33"/>
  <c r="Z22" i="33"/>
  <c r="Z23" i="33"/>
  <c r="Z24" i="33"/>
  <c r="Z25" i="33"/>
  <c r="Z26" i="33"/>
  <c r="Z27" i="33"/>
  <c r="Z28" i="33"/>
  <c r="Z29" i="33"/>
  <c r="Z30" i="33"/>
  <c r="Z31" i="33"/>
  <c r="Z32" i="33"/>
  <c r="Z33" i="33"/>
  <c r="Z34" i="33"/>
  <c r="Z35" i="33"/>
  <c r="Z36" i="33"/>
  <c r="Z37" i="33"/>
  <c r="Z38" i="33"/>
  <c r="Z4" i="33"/>
  <c r="Y5" i="33"/>
  <c r="Y6" i="33"/>
  <c r="Y7" i="33"/>
  <c r="Y8" i="33"/>
  <c r="Y9" i="33"/>
  <c r="Y10" i="33"/>
  <c r="Y11" i="33"/>
  <c r="Y12" i="33"/>
  <c r="Y13" i="33"/>
  <c r="Y14" i="33"/>
  <c r="Y15" i="33"/>
  <c r="Y16" i="33"/>
  <c r="Y17" i="33"/>
  <c r="Y18" i="33"/>
  <c r="Y19" i="33"/>
  <c r="Y20" i="33"/>
  <c r="Y21" i="33"/>
  <c r="Y22" i="33"/>
  <c r="Y23" i="33"/>
  <c r="Y24" i="33"/>
  <c r="Y25" i="33"/>
  <c r="Y26" i="33"/>
  <c r="Y27" i="33"/>
  <c r="Y28" i="33"/>
  <c r="Y29" i="33"/>
  <c r="Y30" i="33"/>
  <c r="Y31" i="33"/>
  <c r="Y32" i="33"/>
  <c r="Y33" i="33"/>
  <c r="Y34" i="33"/>
  <c r="Y35" i="33"/>
  <c r="Y36" i="33"/>
  <c r="Y37" i="33"/>
  <c r="Y38" i="33"/>
  <c r="Y4" i="33"/>
  <c r="N5" i="33"/>
  <c r="O5" i="33"/>
  <c r="P5" i="33"/>
  <c r="Q5" i="33"/>
  <c r="R5" i="33"/>
  <c r="S5" i="33"/>
  <c r="T5" i="33"/>
  <c r="U5" i="33"/>
  <c r="V5" i="33"/>
  <c r="N6" i="33"/>
  <c r="O6" i="33"/>
  <c r="P6" i="33"/>
  <c r="Q6" i="33"/>
  <c r="R6" i="33"/>
  <c r="S6" i="33"/>
  <c r="T6" i="33"/>
  <c r="U6" i="33"/>
  <c r="V6" i="33"/>
  <c r="N7" i="33"/>
  <c r="O7" i="33"/>
  <c r="P7" i="33"/>
  <c r="Q7" i="33"/>
  <c r="R7" i="33"/>
  <c r="S7" i="33"/>
  <c r="T7" i="33"/>
  <c r="U7" i="33"/>
  <c r="V7" i="33"/>
  <c r="N8" i="33"/>
  <c r="O8" i="33"/>
  <c r="P8" i="33"/>
  <c r="Q8" i="33"/>
  <c r="R8" i="33"/>
  <c r="S8" i="33"/>
  <c r="T8" i="33"/>
  <c r="U8" i="33"/>
  <c r="V8" i="33"/>
  <c r="N9" i="33"/>
  <c r="O9" i="33"/>
  <c r="P9" i="33"/>
  <c r="Q9" i="33"/>
  <c r="R9" i="33"/>
  <c r="S9" i="33"/>
  <c r="T9" i="33"/>
  <c r="U9" i="33"/>
  <c r="V9" i="33"/>
  <c r="N10" i="33"/>
  <c r="O10" i="33"/>
  <c r="P10" i="33"/>
  <c r="Q10" i="33"/>
  <c r="R10" i="33"/>
  <c r="S10" i="33"/>
  <c r="T10" i="33"/>
  <c r="U10" i="33"/>
  <c r="V10" i="33"/>
  <c r="N11" i="33"/>
  <c r="O11" i="33"/>
  <c r="P11" i="33"/>
  <c r="Q11" i="33"/>
  <c r="R11" i="33"/>
  <c r="S11" i="33"/>
  <c r="T11" i="33"/>
  <c r="U11" i="33"/>
  <c r="V11" i="33"/>
  <c r="N12" i="33"/>
  <c r="O12" i="33"/>
  <c r="P12" i="33"/>
  <c r="Q12" i="33"/>
  <c r="R12" i="33"/>
  <c r="S12" i="33"/>
  <c r="T12" i="33"/>
  <c r="U12" i="33"/>
  <c r="V12" i="33"/>
  <c r="N13" i="33"/>
  <c r="O13" i="33"/>
  <c r="P13" i="33"/>
  <c r="Q13" i="33"/>
  <c r="R13" i="33"/>
  <c r="S13" i="33"/>
  <c r="T13" i="33"/>
  <c r="U13" i="33"/>
  <c r="V13" i="33"/>
  <c r="N14" i="33"/>
  <c r="O14" i="33"/>
  <c r="P14" i="33"/>
  <c r="Q14" i="33"/>
  <c r="R14" i="33"/>
  <c r="S14" i="33"/>
  <c r="T14" i="33"/>
  <c r="U14" i="33"/>
  <c r="V14" i="33"/>
  <c r="N15" i="33"/>
  <c r="O15" i="33"/>
  <c r="P15" i="33"/>
  <c r="Q15" i="33"/>
  <c r="R15" i="33"/>
  <c r="S15" i="33"/>
  <c r="T15" i="33"/>
  <c r="U15" i="33"/>
  <c r="V15" i="33"/>
  <c r="N16" i="33"/>
  <c r="O16" i="33"/>
  <c r="P16" i="33"/>
  <c r="Q16" i="33"/>
  <c r="R16" i="33"/>
  <c r="S16" i="33"/>
  <c r="T16" i="33"/>
  <c r="U16" i="33"/>
  <c r="V16" i="33"/>
  <c r="N17" i="33"/>
  <c r="O17" i="33"/>
  <c r="P17" i="33"/>
  <c r="Q17" i="33"/>
  <c r="R17" i="33"/>
  <c r="S17" i="33"/>
  <c r="T17" i="33"/>
  <c r="U17" i="33"/>
  <c r="V17" i="33"/>
  <c r="N18" i="33"/>
  <c r="O18" i="33"/>
  <c r="P18" i="33"/>
  <c r="Q18" i="33"/>
  <c r="R18" i="33"/>
  <c r="S18" i="33"/>
  <c r="T18" i="33"/>
  <c r="U18" i="33"/>
  <c r="V18" i="33"/>
  <c r="N19" i="33"/>
  <c r="O19" i="33"/>
  <c r="P19" i="33"/>
  <c r="Q19" i="33"/>
  <c r="R19" i="33"/>
  <c r="S19" i="33"/>
  <c r="T19" i="33"/>
  <c r="U19" i="33"/>
  <c r="V19" i="33"/>
  <c r="N20" i="33"/>
  <c r="O20" i="33"/>
  <c r="P20" i="33"/>
  <c r="Q20" i="33"/>
  <c r="R20" i="33"/>
  <c r="S20" i="33"/>
  <c r="T20" i="33"/>
  <c r="U20" i="33"/>
  <c r="V20" i="33"/>
  <c r="N21" i="33"/>
  <c r="O21" i="33"/>
  <c r="P21" i="33"/>
  <c r="Q21" i="33"/>
  <c r="R21" i="33"/>
  <c r="S21" i="33"/>
  <c r="T21" i="33"/>
  <c r="U21" i="33"/>
  <c r="V21" i="33"/>
  <c r="N22" i="33"/>
  <c r="O22" i="33"/>
  <c r="P22" i="33"/>
  <c r="Q22" i="33"/>
  <c r="R22" i="33"/>
  <c r="S22" i="33"/>
  <c r="T22" i="33"/>
  <c r="U22" i="33"/>
  <c r="V22" i="33"/>
  <c r="N23" i="33"/>
  <c r="O23" i="33"/>
  <c r="P23" i="33"/>
  <c r="Q23" i="33"/>
  <c r="R23" i="33"/>
  <c r="S23" i="33"/>
  <c r="T23" i="33"/>
  <c r="U23" i="33"/>
  <c r="V23" i="33"/>
  <c r="N24" i="33"/>
  <c r="O24" i="33"/>
  <c r="P24" i="33"/>
  <c r="Q24" i="33"/>
  <c r="R24" i="33"/>
  <c r="S24" i="33"/>
  <c r="T24" i="33"/>
  <c r="U24" i="33"/>
  <c r="V24" i="33"/>
  <c r="N25" i="33"/>
  <c r="O25" i="33"/>
  <c r="P25" i="33"/>
  <c r="Q25" i="33"/>
  <c r="R25" i="33"/>
  <c r="S25" i="33"/>
  <c r="T25" i="33"/>
  <c r="U25" i="33"/>
  <c r="V25" i="33"/>
  <c r="N26" i="33"/>
  <c r="O26" i="33"/>
  <c r="P26" i="33"/>
  <c r="Q26" i="33"/>
  <c r="R26" i="33"/>
  <c r="S26" i="33"/>
  <c r="T26" i="33"/>
  <c r="U26" i="33"/>
  <c r="V26" i="33"/>
  <c r="N27" i="33"/>
  <c r="O27" i="33"/>
  <c r="P27" i="33"/>
  <c r="Q27" i="33"/>
  <c r="R27" i="33"/>
  <c r="S27" i="33"/>
  <c r="T27" i="33"/>
  <c r="U27" i="33"/>
  <c r="V27" i="33"/>
  <c r="N28" i="33"/>
  <c r="O28" i="33"/>
  <c r="P28" i="33"/>
  <c r="Q28" i="33"/>
  <c r="R28" i="33"/>
  <c r="S28" i="33"/>
  <c r="T28" i="33"/>
  <c r="U28" i="33"/>
  <c r="V28" i="33"/>
  <c r="N29" i="33"/>
  <c r="O29" i="33"/>
  <c r="P29" i="33"/>
  <c r="Q29" i="33"/>
  <c r="R29" i="33"/>
  <c r="S29" i="33"/>
  <c r="T29" i="33"/>
  <c r="U29" i="33"/>
  <c r="V29" i="33"/>
  <c r="N30" i="33"/>
  <c r="O30" i="33"/>
  <c r="P30" i="33"/>
  <c r="Q30" i="33"/>
  <c r="R30" i="33"/>
  <c r="S30" i="33"/>
  <c r="T30" i="33"/>
  <c r="U30" i="33"/>
  <c r="V30" i="33"/>
  <c r="N31" i="33"/>
  <c r="O31" i="33"/>
  <c r="P31" i="33"/>
  <c r="Q31" i="33"/>
  <c r="R31" i="33"/>
  <c r="S31" i="33"/>
  <c r="T31" i="33"/>
  <c r="U31" i="33"/>
  <c r="V31" i="33"/>
  <c r="N32" i="33"/>
  <c r="O32" i="33"/>
  <c r="P32" i="33"/>
  <c r="Q32" i="33"/>
  <c r="R32" i="33"/>
  <c r="S32" i="33"/>
  <c r="T32" i="33"/>
  <c r="U32" i="33"/>
  <c r="V32" i="33"/>
  <c r="N33" i="33"/>
  <c r="O33" i="33"/>
  <c r="P33" i="33"/>
  <c r="Q33" i="33"/>
  <c r="R33" i="33"/>
  <c r="S33" i="33"/>
  <c r="T33" i="33"/>
  <c r="U33" i="33"/>
  <c r="V33" i="33"/>
  <c r="N34" i="33"/>
  <c r="O34" i="33"/>
  <c r="P34" i="33"/>
  <c r="Q34" i="33"/>
  <c r="R34" i="33"/>
  <c r="S34" i="33"/>
  <c r="T34" i="33"/>
  <c r="U34" i="33"/>
  <c r="V34" i="33"/>
  <c r="N35" i="33"/>
  <c r="O35" i="33"/>
  <c r="P35" i="33"/>
  <c r="Q35" i="33"/>
  <c r="R35" i="33"/>
  <c r="S35" i="33"/>
  <c r="T35" i="33"/>
  <c r="U35" i="33"/>
  <c r="V35" i="33"/>
  <c r="N36" i="33"/>
  <c r="O36" i="33"/>
  <c r="P36" i="33"/>
  <c r="Q36" i="33"/>
  <c r="R36" i="33"/>
  <c r="S36" i="33"/>
  <c r="T36" i="33"/>
  <c r="U36" i="33"/>
  <c r="V36" i="33"/>
  <c r="N37" i="33"/>
  <c r="O37" i="33"/>
  <c r="P37" i="33"/>
  <c r="Q37" i="33"/>
  <c r="R37" i="33"/>
  <c r="S37" i="33"/>
  <c r="T37" i="33"/>
  <c r="U37" i="33"/>
  <c r="V37" i="33"/>
  <c r="N38" i="33"/>
  <c r="O38" i="33"/>
  <c r="P38" i="33"/>
  <c r="Q38" i="33"/>
  <c r="R38" i="33"/>
  <c r="S38" i="33"/>
  <c r="T38" i="33"/>
  <c r="U38" i="33"/>
  <c r="V38" i="33"/>
  <c r="O4" i="33"/>
  <c r="P4" i="33"/>
  <c r="Q4" i="33"/>
  <c r="R4" i="33"/>
  <c r="S4" i="33"/>
  <c r="T4" i="33"/>
  <c r="U4" i="33"/>
  <c r="V4" i="33"/>
  <c r="N4" i="33"/>
  <c r="M37" i="33"/>
  <c r="P37" i="37" s="1"/>
  <c r="M38" i="33"/>
  <c r="P38" i="37" s="1"/>
  <c r="K5" i="33"/>
  <c r="K6" i="33"/>
  <c r="K7" i="33"/>
  <c r="K8" i="33"/>
  <c r="K9" i="33"/>
  <c r="K10" i="33"/>
  <c r="K11" i="33"/>
  <c r="K12" i="33"/>
  <c r="K13" i="33"/>
  <c r="K14" i="33"/>
  <c r="K15" i="33"/>
  <c r="K16" i="33"/>
  <c r="K17" i="33"/>
  <c r="K18" i="33"/>
  <c r="K19" i="33"/>
  <c r="K20" i="33"/>
  <c r="K21" i="33"/>
  <c r="K22" i="33"/>
  <c r="K23" i="33"/>
  <c r="K24" i="33"/>
  <c r="K25" i="33"/>
  <c r="K26" i="33"/>
  <c r="K27" i="33"/>
  <c r="K28" i="33"/>
  <c r="K29" i="33"/>
  <c r="K30" i="33"/>
  <c r="K31" i="33"/>
  <c r="K32" i="33"/>
  <c r="K33" i="33"/>
  <c r="K34" i="33"/>
  <c r="K35" i="33"/>
  <c r="K36" i="33"/>
  <c r="K37" i="33"/>
  <c r="K38" i="33"/>
  <c r="K4" i="33"/>
  <c r="I5" i="33"/>
  <c r="I6" i="33"/>
  <c r="I7" i="33"/>
  <c r="I8" i="33"/>
  <c r="I9" i="33"/>
  <c r="I10" i="33"/>
  <c r="I11" i="33"/>
  <c r="I12" i="33"/>
  <c r="I13" i="33"/>
  <c r="I14" i="33"/>
  <c r="I15" i="33"/>
  <c r="I16" i="33"/>
  <c r="I17" i="33"/>
  <c r="I18" i="33"/>
  <c r="I19" i="33"/>
  <c r="I20" i="33"/>
  <c r="I21" i="33"/>
  <c r="I22" i="33"/>
  <c r="I23" i="33"/>
  <c r="I24" i="33"/>
  <c r="I25" i="33"/>
  <c r="I26" i="33"/>
  <c r="I27" i="33"/>
  <c r="I28" i="33"/>
  <c r="I29" i="33"/>
  <c r="I30" i="33"/>
  <c r="I31" i="33"/>
  <c r="I32" i="33"/>
  <c r="I33" i="33"/>
  <c r="I34" i="33"/>
  <c r="I35" i="33"/>
  <c r="I36" i="33"/>
  <c r="I37" i="33"/>
  <c r="I38" i="33"/>
  <c r="I4" i="33"/>
  <c r="D5" i="33"/>
  <c r="E5" i="33"/>
  <c r="F5" i="33"/>
  <c r="D6" i="33"/>
  <c r="E6" i="33"/>
  <c r="F6" i="33"/>
  <c r="D7" i="33"/>
  <c r="E7" i="33"/>
  <c r="F7" i="33"/>
  <c r="D8" i="33"/>
  <c r="E8" i="33"/>
  <c r="F8" i="33"/>
  <c r="D9" i="33"/>
  <c r="E9" i="33"/>
  <c r="F9" i="33"/>
  <c r="D10" i="33"/>
  <c r="E10" i="33"/>
  <c r="F10" i="33"/>
  <c r="D11" i="33"/>
  <c r="E11" i="33"/>
  <c r="F11" i="33"/>
  <c r="D12" i="33"/>
  <c r="E12" i="33"/>
  <c r="F12" i="33"/>
  <c r="D13" i="33"/>
  <c r="E13" i="33"/>
  <c r="F13" i="33"/>
  <c r="D14" i="33"/>
  <c r="E14" i="33"/>
  <c r="F14" i="33"/>
  <c r="D15" i="33"/>
  <c r="E15" i="33"/>
  <c r="F15" i="33"/>
  <c r="D16" i="33"/>
  <c r="E16" i="33"/>
  <c r="F16" i="33"/>
  <c r="D17" i="33"/>
  <c r="E17" i="33"/>
  <c r="F17" i="33"/>
  <c r="D18" i="33"/>
  <c r="E18" i="33"/>
  <c r="F18" i="33"/>
  <c r="D19" i="33"/>
  <c r="E19" i="33"/>
  <c r="F19" i="33"/>
  <c r="D20" i="33"/>
  <c r="E20" i="33"/>
  <c r="F20" i="33"/>
  <c r="D21" i="33"/>
  <c r="E21" i="33"/>
  <c r="F21" i="33"/>
  <c r="D22" i="33"/>
  <c r="E22" i="33"/>
  <c r="F22" i="33"/>
  <c r="D23" i="33"/>
  <c r="E23" i="33"/>
  <c r="F23" i="33"/>
  <c r="D24" i="33"/>
  <c r="E24" i="33"/>
  <c r="F24" i="33"/>
  <c r="D25" i="33"/>
  <c r="E25" i="33"/>
  <c r="F25" i="33"/>
  <c r="D26" i="33"/>
  <c r="E26" i="33"/>
  <c r="F26" i="33"/>
  <c r="D27" i="33"/>
  <c r="E27" i="33"/>
  <c r="F27" i="33"/>
  <c r="D28" i="33"/>
  <c r="E28" i="33"/>
  <c r="F28" i="33"/>
  <c r="D29" i="33"/>
  <c r="E29" i="33"/>
  <c r="F29" i="33"/>
  <c r="D30" i="33"/>
  <c r="E30" i="33"/>
  <c r="F30" i="33"/>
  <c r="D31" i="33"/>
  <c r="E31" i="33"/>
  <c r="F31" i="33"/>
  <c r="D32" i="33"/>
  <c r="E32" i="33"/>
  <c r="F32" i="33"/>
  <c r="D33" i="33"/>
  <c r="E33" i="33"/>
  <c r="F33" i="33"/>
  <c r="D34" i="33"/>
  <c r="E34" i="33"/>
  <c r="F34" i="33"/>
  <c r="D35" i="33"/>
  <c r="E35" i="33"/>
  <c r="F35" i="33"/>
  <c r="D36" i="33"/>
  <c r="E36" i="33"/>
  <c r="F36" i="33"/>
  <c r="D37" i="33"/>
  <c r="E37" i="33"/>
  <c r="F37" i="33"/>
  <c r="D38" i="33"/>
  <c r="E38" i="33"/>
  <c r="F38" i="33"/>
  <c r="E4" i="33"/>
  <c r="F4" i="33"/>
  <c r="D4" i="33"/>
  <c r="B3" i="36"/>
  <c r="BG5" i="33"/>
  <c r="BG6" i="33"/>
  <c r="BG7" i="33"/>
  <c r="BG8" i="33"/>
  <c r="BG9" i="33"/>
  <c r="BG10" i="33"/>
  <c r="BG11" i="33"/>
  <c r="BG12" i="33"/>
  <c r="BG13" i="33"/>
  <c r="BG14" i="33"/>
  <c r="BG15" i="33"/>
  <c r="BG16" i="33"/>
  <c r="BG17" i="33"/>
  <c r="BG18" i="33"/>
  <c r="BG19" i="33"/>
  <c r="BG20" i="33"/>
  <c r="BG21" i="33"/>
  <c r="BG22" i="33"/>
  <c r="BG23" i="33"/>
  <c r="BG24" i="33"/>
  <c r="BG25" i="33"/>
  <c r="BG26" i="33"/>
  <c r="BG27" i="33"/>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i="33"/>
  <c r="DC7" i="33"/>
  <c r="DC8" i="33"/>
  <c r="DC9" i="33"/>
  <c r="DC10" i="33"/>
  <c r="DC11" i="33"/>
  <c r="DC12" i="33"/>
  <c r="DC13" i="33"/>
  <c r="DC14" i="33"/>
  <c r="DC15" i="33"/>
  <c r="DC16" i="33"/>
  <c r="DC17" i="33"/>
  <c r="DC18" i="33"/>
  <c r="DC19" i="33"/>
  <c r="DC20" i="33"/>
  <c r="DC21" i="33"/>
  <c r="DC22" i="33"/>
  <c r="DC23" i="33"/>
  <c r="DC24" i="33"/>
  <c r="DC25" i="33"/>
  <c r="DC26" i="33"/>
  <c r="DC27" i="33"/>
  <c r="DI27" i="37" s="1"/>
  <c r="DC28" i="33"/>
  <c r="DI28" i="37" s="1"/>
  <c r="DC29" i="33"/>
  <c r="DI29" i="37" s="1"/>
  <c r="DC30" i="33"/>
  <c r="DI30" i="37" s="1"/>
  <c r="DC31" i="33"/>
  <c r="DI31" i="37" s="1"/>
  <c r="DC32" i="33"/>
  <c r="DI32" i="37" s="1"/>
  <c r="DC33" i="33"/>
  <c r="DI33" i="37" s="1"/>
  <c r="DC34" i="33"/>
  <c r="DI34" i="37" s="1"/>
  <c r="DC35" i="33"/>
  <c r="DI35" i="37" s="1"/>
  <c r="DC36" i="33"/>
  <c r="DI36" i="37" s="1"/>
  <c r="DC37" i="33"/>
  <c r="DC38" i="33"/>
  <c r="BY5" i="33"/>
  <c r="BY6" i="33"/>
  <c r="BY7" i="33"/>
  <c r="BY8" i="33"/>
  <c r="BY9" i="33"/>
  <c r="BY10" i="33"/>
  <c r="BY11" i="33"/>
  <c r="BY12" i="33"/>
  <c r="BY13" i="33"/>
  <c r="BY14" i="33"/>
  <c r="BY15" i="33"/>
  <c r="BY16" i="33"/>
  <c r="BY17" i="33"/>
  <c r="BY18" i="33"/>
  <c r="BY19" i="33"/>
  <c r="BY20" i="33"/>
  <c r="BY21" i="33"/>
  <c r="BY22" i="33"/>
  <c r="BY23" i="33"/>
  <c r="BY24" i="33"/>
  <c r="BY25" i="33"/>
  <c r="BY26" i="33"/>
  <c r="BY27" i="33"/>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i="33"/>
  <c r="AR7" i="33"/>
  <c r="AR8" i="33"/>
  <c r="AR9" i="33"/>
  <c r="AR10" i="33"/>
  <c r="AR11" i="33"/>
  <c r="AR12" i="33"/>
  <c r="AR13" i="33"/>
  <c r="AR14" i="33"/>
  <c r="AR15" i="33"/>
  <c r="AR16" i="33"/>
  <c r="AR17" i="33"/>
  <c r="AR18" i="33"/>
  <c r="AR19" i="33"/>
  <c r="AR20" i="33"/>
  <c r="AR21" i="33"/>
  <c r="AR22" i="33"/>
  <c r="AR23" i="33"/>
  <c r="AR24" i="33"/>
  <c r="AR25" i="33"/>
  <c r="AR26" i="33"/>
  <c r="AR27" i="33"/>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i="33" s="1"/>
  <c r="AG6" i="33"/>
  <c r="AH6" i="33" s="1"/>
  <c r="AG7" i="33"/>
  <c r="AH7" i="33" s="1"/>
  <c r="AG8" i="33"/>
  <c r="AH8" i="33" s="1"/>
  <c r="AG9" i="33"/>
  <c r="AH9" i="33" s="1"/>
  <c r="AG10" i="33"/>
  <c r="AH10" i="33" s="1"/>
  <c r="AG11" i="33"/>
  <c r="AH11" i="33" s="1"/>
  <c r="AG12" i="33"/>
  <c r="AH12" i="33" s="1"/>
  <c r="AG13" i="33"/>
  <c r="AH13" i="33" s="1"/>
  <c r="AG14" i="33"/>
  <c r="AH14" i="33" s="1"/>
  <c r="AG15" i="33"/>
  <c r="AH15" i="33" s="1"/>
  <c r="AG16" i="33"/>
  <c r="AH16" i="33" s="1"/>
  <c r="AG17" i="33"/>
  <c r="AH17" i="33" s="1"/>
  <c r="AG18" i="33"/>
  <c r="AH18" i="33" s="1"/>
  <c r="AG19" i="33"/>
  <c r="AH19" i="33" s="1"/>
  <c r="AG20" i="33"/>
  <c r="AH20" i="33" s="1"/>
  <c r="AG21" i="33"/>
  <c r="AH21" i="33" s="1"/>
  <c r="AG22" i="33"/>
  <c r="AH22" i="33" s="1"/>
  <c r="AG23" i="33"/>
  <c r="AH23" i="33" s="1"/>
  <c r="AG24" i="33"/>
  <c r="AH24" i="33" s="1"/>
  <c r="AG25" i="33"/>
  <c r="AH25" i="33" s="1"/>
  <c r="AG26" i="33"/>
  <c r="AH26" i="33" s="1"/>
  <c r="AG27" i="33"/>
  <c r="AH27" i="33" s="1"/>
  <c r="AJ27" i="37" s="1"/>
  <c r="AG28" i="33"/>
  <c r="AH28" i="33" s="1"/>
  <c r="AJ28" i="37" s="1"/>
  <c r="AG29" i="33"/>
  <c r="AH29" i="33" s="1"/>
  <c r="AJ29" i="37" s="1"/>
  <c r="AG30" i="33"/>
  <c r="AH30" i="33" s="1"/>
  <c r="AJ30" i="37" s="1"/>
  <c r="AG31" i="33"/>
  <c r="AH31" i="33" s="1"/>
  <c r="AJ31" i="37" s="1"/>
  <c r="AG32" i="33"/>
  <c r="AH32" i="33" s="1"/>
  <c r="AJ32" i="37" s="1"/>
  <c r="AG33" i="33"/>
  <c r="AH33" i="33" s="1"/>
  <c r="AJ33" i="37" s="1"/>
  <c r="AG34" i="33"/>
  <c r="AH34" i="33" s="1"/>
  <c r="AJ34" i="37" s="1"/>
  <c r="AG35" i="33"/>
  <c r="AH35" i="33" s="1"/>
  <c r="AJ35" i="37" s="1"/>
  <c r="AG36" i="33"/>
  <c r="AH36" i="33" s="1"/>
  <c r="AJ36" i="37" s="1"/>
  <c r="AG37" i="33"/>
  <c r="AH37" i="33" s="1"/>
  <c r="AG38" i="33"/>
  <c r="AH38" i="33" s="1"/>
  <c r="X5" i="33"/>
  <c r="X6" i="33"/>
  <c r="X7" i="33"/>
  <c r="X8" i="33"/>
  <c r="X9" i="33"/>
  <c r="X10" i="33"/>
  <c r="X11" i="33"/>
  <c r="X12" i="33"/>
  <c r="X13" i="33"/>
  <c r="X14" i="33"/>
  <c r="X15" i="33"/>
  <c r="X16" i="33"/>
  <c r="X17" i="33"/>
  <c r="W18" i="33"/>
  <c r="X18" i="33" s="1"/>
  <c r="W19" i="33"/>
  <c r="X19" i="33" s="1"/>
  <c r="W20" i="33"/>
  <c r="X20" i="33" s="1"/>
  <c r="W21" i="33"/>
  <c r="X21" i="33" s="1"/>
  <c r="W22" i="33"/>
  <c r="X22" i="33" s="1"/>
  <c r="W23" i="33"/>
  <c r="X23" i="33" s="1"/>
  <c r="W24" i="33"/>
  <c r="X24" i="33" s="1"/>
  <c r="W25" i="33"/>
  <c r="X25" i="33" s="1"/>
  <c r="W26" i="33"/>
  <c r="X26" i="33" s="1"/>
  <c r="W27" i="33"/>
  <c r="X27" i="33" s="1"/>
  <c r="AA27" i="37" s="1"/>
  <c r="W28" i="33"/>
  <c r="X28" i="33" s="1"/>
  <c r="AA28" i="37" s="1"/>
  <c r="W29" i="33"/>
  <c r="X29" i="33" s="1"/>
  <c r="AA29" i="37" s="1"/>
  <c r="W30" i="33"/>
  <c r="X30" i="33" s="1"/>
  <c r="AA30" i="37" s="1"/>
  <c r="W31" i="33"/>
  <c r="X31" i="33" s="1"/>
  <c r="AA31" i="37" s="1"/>
  <c r="W32" i="33"/>
  <c r="X32" i="33" s="1"/>
  <c r="AA32" i="37" s="1"/>
  <c r="W33" i="33"/>
  <c r="X33" i="33" s="1"/>
  <c r="AA33" i="37" s="1"/>
  <c r="W34" i="33"/>
  <c r="X34" i="33" s="1"/>
  <c r="AA34" i="37" s="1"/>
  <c r="W35" i="33"/>
  <c r="X35" i="33" s="1"/>
  <c r="AA35" i="37" s="1"/>
  <c r="W36" i="33"/>
  <c r="X36" i="33" s="1"/>
  <c r="AA36" i="37" s="1"/>
  <c r="W37" i="33"/>
  <c r="X37" i="33" s="1"/>
  <c r="W38" i="33"/>
  <c r="X38" i="33" s="1"/>
  <c r="M5" i="33"/>
  <c r="M6" i="33"/>
  <c r="M7" i="33"/>
  <c r="M8" i="33"/>
  <c r="M9" i="33"/>
  <c r="M10" i="33"/>
  <c r="M11" i="33"/>
  <c r="M12" i="33"/>
  <c r="M13" i="33"/>
  <c r="M14" i="33"/>
  <c r="M15" i="33"/>
  <c r="M16" i="33"/>
  <c r="M17" i="33"/>
  <c r="M18" i="33"/>
  <c r="M19" i="33"/>
  <c r="M20" i="33"/>
  <c r="M21" i="33"/>
  <c r="M22" i="33"/>
  <c r="M23" i="33"/>
  <c r="M24" i="33"/>
  <c r="M25" i="33"/>
  <c r="M26" i="33"/>
  <c r="M27" i="33"/>
  <c r="P27" i="37" s="1"/>
  <c r="M28" i="33"/>
  <c r="P28" i="37" s="1"/>
  <c r="M29" i="33"/>
  <c r="P29" i="37" s="1"/>
  <c r="M30" i="33"/>
  <c r="P30" i="37" s="1"/>
  <c r="M31" i="33"/>
  <c r="P31" i="37" s="1"/>
  <c r="M32" i="33"/>
  <c r="P32" i="37" s="1"/>
  <c r="M33" i="33"/>
  <c r="P33" i="37" s="1"/>
  <c r="M34" i="33"/>
  <c r="P34" i="37" s="1"/>
  <c r="M35" i="33"/>
  <c r="P35" i="37" s="1"/>
  <c r="M36" i="33"/>
  <c r="P36" i="37" s="1"/>
  <c r="AA48" i="37" l="1"/>
  <c r="AA38" i="37"/>
  <c r="AJ48" i="37"/>
  <c r="AJ38" i="37"/>
  <c r="DI48" i="37"/>
  <c r="DI38" i="37"/>
  <c r="AA47" i="37"/>
  <c r="AA37" i="37"/>
  <c r="AJ47" i="37"/>
  <c r="AJ37" i="37"/>
  <c r="DI47" i="37"/>
  <c r="DI37" i="37"/>
  <c r="AB38" i="30"/>
  <c r="V38" i="11" s="1"/>
  <c r="AA39" i="30"/>
  <c r="AB39" i="30" s="1"/>
  <c r="V39" i="11" s="1"/>
  <c r="V39" i="30"/>
  <c r="W39" i="30" s="1"/>
  <c r="B37" i="30"/>
  <c r="B38" i="30"/>
  <c r="Y38" i="32"/>
  <c r="Z38" i="32" s="1"/>
  <c r="Y39" i="32"/>
  <c r="Z39" i="32" s="1"/>
  <c r="Q39" i="32"/>
  <c r="R39" i="32" s="1"/>
  <c r="B37" i="32"/>
  <c r="B38" i="32"/>
  <c r="A4" i="32"/>
  <c r="AC38" i="31"/>
  <c r="AC39" i="31"/>
  <c r="P38" i="31"/>
  <c r="Q38" i="31" s="1"/>
  <c r="P39" i="31"/>
  <c r="Q39" i="31" s="1"/>
  <c r="N38" i="31"/>
  <c r="N39" i="31"/>
  <c r="I38" i="31"/>
  <c r="I39" i="31"/>
  <c r="B38" i="31"/>
  <c r="B39" i="31"/>
  <c r="AN38" i="12"/>
  <c r="AN39" i="12"/>
  <c r="Y38" i="12"/>
  <c r="Y39" i="12"/>
  <c r="K38" i="11" s="1"/>
  <c r="Q38" i="12"/>
  <c r="Q39" i="12"/>
  <c r="N38" i="12"/>
  <c r="N39" i="12"/>
  <c r="G37" i="12"/>
  <c r="G38" i="12"/>
  <c r="G39" i="12"/>
  <c r="B38" i="12"/>
  <c r="B39" i="12"/>
  <c r="AN38" i="5"/>
  <c r="AO38" i="5" s="1"/>
  <c r="AN39" i="5"/>
  <c r="AO39" i="5" s="1"/>
  <c r="F38" i="11" s="1"/>
  <c r="AC38" i="5"/>
  <c r="AC39" i="5"/>
  <c r="E38" i="11" s="1"/>
  <c r="B38" i="5"/>
  <c r="B39" i="5"/>
  <c r="DC4" i="33"/>
  <c r="BY4" i="33"/>
  <c r="BG4" i="33"/>
  <c r="AC7" i="31"/>
  <c r="AC8" i="31"/>
  <c r="AC9" i="31"/>
  <c r="AC10" i="31"/>
  <c r="AC11" i="31"/>
  <c r="AC12" i="31"/>
  <c r="AC13" i="31"/>
  <c r="AC14" i="31"/>
  <c r="AC15" i="31"/>
  <c r="AC16" i="31"/>
  <c r="AC17" i="31"/>
  <c r="AC18" i="31"/>
  <c r="AC19" i="31"/>
  <c r="AC20" i="31"/>
  <c r="AC21" i="31"/>
  <c r="AC22" i="31"/>
  <c r="AC23" i="31"/>
  <c r="AC24" i="31"/>
  <c r="AC25" i="31"/>
  <c r="AC26" i="31"/>
  <c r="AC27" i="31"/>
  <c r="AC28" i="31"/>
  <c r="AC29" i="31"/>
  <c r="AC30" i="31"/>
  <c r="AC31" i="31"/>
  <c r="AC32" i="31"/>
  <c r="AC33" i="31"/>
  <c r="AC34" i="31"/>
  <c r="AC35" i="31"/>
  <c r="AC36" i="31"/>
  <c r="AC37" i="31"/>
  <c r="AC5" i="31"/>
  <c r="AG4" i="33"/>
  <c r="AH4" i="33" s="1"/>
  <c r="M4" i="33"/>
  <c r="AB33" i="30"/>
  <c r="V33" i="11" s="1"/>
  <c r="AB34" i="30"/>
  <c r="V34" i="11" s="1"/>
  <c r="AB35" i="30"/>
  <c r="V35" i="11" s="1"/>
  <c r="AB36" i="30"/>
  <c r="V36" i="11" s="1"/>
  <c r="AB37" i="30"/>
  <c r="V37" i="11" s="1"/>
  <c r="I6"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5" i="31"/>
  <c r="AN7" i="12"/>
  <c r="AN8" i="12"/>
  <c r="AN9" i="12"/>
  <c r="AN10" i="12"/>
  <c r="AN11" i="12"/>
  <c r="AN12" i="12"/>
  <c r="AN13" i="12"/>
  <c r="AN14" i="12"/>
  <c r="AN15" i="12"/>
  <c r="AN16" i="12"/>
  <c r="AN17" i="12"/>
  <c r="AN18" i="12"/>
  <c r="AN19" i="12"/>
  <c r="AN20" i="12"/>
  <c r="AN21" i="12"/>
  <c r="AN22" i="12"/>
  <c r="AN23" i="12"/>
  <c r="AN24" i="12"/>
  <c r="AN25" i="12"/>
  <c r="AN26" i="12"/>
  <c r="AN27" i="12"/>
  <c r="AN28" i="12"/>
  <c r="AN29" i="12"/>
  <c r="L28" i="11" s="1"/>
  <c r="AN30" i="12"/>
  <c r="L29" i="11" s="1"/>
  <c r="AN31" i="12"/>
  <c r="L30" i="11" s="1"/>
  <c r="AN32" i="12"/>
  <c r="L31" i="11" s="1"/>
  <c r="AN33" i="12"/>
  <c r="L32" i="11" s="1"/>
  <c r="AN34" i="12"/>
  <c r="L33" i="11" s="1"/>
  <c r="AN35" i="12"/>
  <c r="L34" i="11" s="1"/>
  <c r="AN36" i="12"/>
  <c r="L35" i="11" s="1"/>
  <c r="AN37" i="12"/>
  <c r="L36" i="11" s="1"/>
  <c r="AN5" i="12"/>
  <c r="Y7" i="12"/>
  <c r="Y8" i="12"/>
  <c r="Y9" i="12"/>
  <c r="Y10" i="12"/>
  <c r="Y11" i="12"/>
  <c r="Y12" i="12"/>
  <c r="Y13" i="12"/>
  <c r="Y14" i="12"/>
  <c r="Y15" i="12"/>
  <c r="Y16" i="12"/>
  <c r="Y17" i="12"/>
  <c r="Y18" i="12"/>
  <c r="Y19" i="12"/>
  <c r="Y20" i="12"/>
  <c r="Y21" i="12"/>
  <c r="Y22" i="12"/>
  <c r="Y23" i="12"/>
  <c r="Y24" i="12"/>
  <c r="Y25" i="12"/>
  <c r="Y26" i="12"/>
  <c r="Y27" i="12"/>
  <c r="Y28" i="12"/>
  <c r="Y29" i="12"/>
  <c r="K28" i="11" s="1"/>
  <c r="Y30" i="12"/>
  <c r="K29" i="11" s="1"/>
  <c r="Y31" i="12"/>
  <c r="K30" i="11" s="1"/>
  <c r="Y32" i="12"/>
  <c r="K31" i="11" s="1"/>
  <c r="Y33" i="12"/>
  <c r="K32" i="11" s="1"/>
  <c r="Y34" i="12"/>
  <c r="K33" i="11" s="1"/>
  <c r="Y35" i="12"/>
  <c r="K34" i="11" s="1"/>
  <c r="Y36" i="12"/>
  <c r="K35" i="11" s="1"/>
  <c r="Y37" i="12"/>
  <c r="K36" i="11" s="1"/>
  <c r="Y5" i="12"/>
  <c r="Q6" i="12"/>
  <c r="Q7" i="12"/>
  <c r="Q8" i="12"/>
  <c r="Q9" i="12"/>
  <c r="Q10" i="12"/>
  <c r="Q11" i="12"/>
  <c r="Q12" i="12"/>
  <c r="Q13" i="12"/>
  <c r="Q14" i="12"/>
  <c r="Q15" i="12"/>
  <c r="Q16" i="12"/>
  <c r="Q17" i="12"/>
  <c r="Q18" i="12"/>
  <c r="Q19" i="12"/>
  <c r="Q20" i="12"/>
  <c r="Q21" i="12"/>
  <c r="Q22" i="12"/>
  <c r="Q23" i="12"/>
  <c r="Q24" i="12"/>
  <c r="Q25" i="12"/>
  <c r="Q26" i="12"/>
  <c r="Q27" i="12"/>
  <c r="Q28" i="12"/>
  <c r="Q29" i="12"/>
  <c r="Q30" i="12"/>
  <c r="Q31" i="12"/>
  <c r="Q32" i="12"/>
  <c r="Q33" i="12"/>
  <c r="Q34" i="12"/>
  <c r="Q35" i="12"/>
  <c r="Q36" i="12"/>
  <c r="Q37" i="12"/>
  <c r="Q5" i="12"/>
  <c r="N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N37" i="12"/>
  <c r="N5" i="12"/>
  <c r="G6" i="12"/>
  <c r="G7" i="12"/>
  <c r="G8" i="12"/>
  <c r="G9" i="12"/>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5" i="12"/>
  <c r="AN6" i="5"/>
  <c r="AN7" i="5"/>
  <c r="AO7" i="5" s="1"/>
  <c r="AN8" i="5"/>
  <c r="AO8" i="5" s="1"/>
  <c r="AN9" i="5"/>
  <c r="AO9" i="5" s="1"/>
  <c r="AN10" i="5"/>
  <c r="AO10" i="5" s="1"/>
  <c r="AN11" i="5"/>
  <c r="AO11" i="5" s="1"/>
  <c r="AN12" i="5"/>
  <c r="AO12" i="5" s="1"/>
  <c r="AN13" i="5"/>
  <c r="AO13" i="5" s="1"/>
  <c r="AN14" i="5"/>
  <c r="AO14" i="5" s="1"/>
  <c r="AN15" i="5"/>
  <c r="AO15" i="5" s="1"/>
  <c r="AN16" i="5"/>
  <c r="AO16" i="5" s="1"/>
  <c r="AN17" i="5"/>
  <c r="AO17" i="5" s="1"/>
  <c r="AN18" i="5"/>
  <c r="AO18" i="5" s="1"/>
  <c r="AN19" i="5"/>
  <c r="AO19" i="5" s="1"/>
  <c r="AN20" i="5"/>
  <c r="AO20" i="5" s="1"/>
  <c r="AN21" i="5"/>
  <c r="AO21" i="5" s="1"/>
  <c r="AN22" i="5"/>
  <c r="AO22" i="5" s="1"/>
  <c r="AN23" i="5"/>
  <c r="AO23" i="5" s="1"/>
  <c r="AN24" i="5"/>
  <c r="AO24" i="5" s="1"/>
  <c r="AN25" i="5"/>
  <c r="AO25" i="5" s="1"/>
  <c r="AN26" i="5"/>
  <c r="AO26" i="5" s="1"/>
  <c r="AN27" i="5"/>
  <c r="AO27" i="5" s="1"/>
  <c r="AN28" i="5"/>
  <c r="AO28" i="5" s="1"/>
  <c r="AN29" i="5"/>
  <c r="AO29" i="5" s="1"/>
  <c r="F28" i="11" s="1"/>
  <c r="AN30" i="5"/>
  <c r="AO30" i="5" s="1"/>
  <c r="F29" i="11" s="1"/>
  <c r="AN31" i="5"/>
  <c r="AO31" i="5" s="1"/>
  <c r="F30" i="11" s="1"/>
  <c r="AN32" i="5"/>
  <c r="AO32" i="5" s="1"/>
  <c r="F31" i="11" s="1"/>
  <c r="AN33" i="5"/>
  <c r="AO33" i="5" s="1"/>
  <c r="F32" i="11" s="1"/>
  <c r="AN34" i="5"/>
  <c r="AO34" i="5" s="1"/>
  <c r="F33" i="11" s="1"/>
  <c r="AN35" i="5"/>
  <c r="AO35" i="5" s="1"/>
  <c r="F34" i="11" s="1"/>
  <c r="AN36" i="5"/>
  <c r="AO36" i="5" s="1"/>
  <c r="F35" i="11" s="1"/>
  <c r="AN37" i="5"/>
  <c r="AO37" i="5" s="1"/>
  <c r="F36" i="11" s="1"/>
  <c r="AN5" i="5"/>
  <c r="AO5" i="5" s="1"/>
  <c r="AC7" i="5"/>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i="5" s="1"/>
  <c r="S48" i="11" l="1"/>
  <c r="S38" i="11"/>
  <c r="O35" i="11"/>
  <c r="P35" i="11"/>
  <c r="O33" i="11"/>
  <c r="P33" i="11"/>
  <c r="P48" i="11"/>
  <c r="P38" i="11"/>
  <c r="O38" i="11"/>
  <c r="P36" i="11"/>
  <c r="O36" i="11"/>
  <c r="P34" i="11"/>
  <c r="O34" i="11"/>
  <c r="P32" i="11"/>
  <c r="O32" i="11"/>
  <c r="P47" i="11"/>
  <c r="O37" i="11"/>
  <c r="P37" i="11"/>
  <c r="L48" i="11"/>
  <c r="L38" i="11"/>
  <c r="L47" i="11"/>
  <c r="L37" i="11"/>
  <c r="K47" i="11"/>
  <c r="K37" i="11"/>
  <c r="F47" i="11"/>
  <c r="F37" i="11"/>
  <c r="E47" i="11"/>
  <c r="E37" i="11"/>
  <c r="P30" i="11"/>
  <c r="O30" i="11"/>
  <c r="P28" i="11"/>
  <c r="O28" i="11"/>
  <c r="O31" i="11"/>
  <c r="P31" i="11"/>
  <c r="O29" i="11"/>
  <c r="P29" i="11"/>
  <c r="W38" i="30"/>
  <c r="AB38" i="33"/>
  <c r="R38" i="32"/>
  <c r="E25" i="36"/>
  <c r="D25" i="36"/>
  <c r="W36" i="30"/>
  <c r="U36" i="11" s="1"/>
  <c r="W34" i="30"/>
  <c r="U34" i="11" s="1"/>
  <c r="W32" i="30"/>
  <c r="U32" i="11" s="1"/>
  <c r="W30" i="30"/>
  <c r="U30" i="11" s="1"/>
  <c r="W28" i="30"/>
  <c r="U28" i="11" s="1"/>
  <c r="W26" i="30"/>
  <c r="W24" i="30"/>
  <c r="W22" i="30"/>
  <c r="W20" i="30"/>
  <c r="W18" i="30"/>
  <c r="W16" i="30"/>
  <c r="W14" i="30"/>
  <c r="W12" i="30"/>
  <c r="W10" i="30"/>
  <c r="W8" i="30"/>
  <c r="W6" i="30"/>
  <c r="W35" i="30"/>
  <c r="U35" i="11" s="1"/>
  <c r="W33" i="30"/>
  <c r="U33" i="11" s="1"/>
  <c r="W31" i="30"/>
  <c r="U31" i="11" s="1"/>
  <c r="W29" i="30"/>
  <c r="U29" i="11" s="1"/>
  <c r="W27" i="30"/>
  <c r="W25" i="30"/>
  <c r="W23" i="30"/>
  <c r="W21" i="30"/>
  <c r="W19" i="30"/>
  <c r="W17" i="30"/>
  <c r="W15" i="30"/>
  <c r="W13" i="30"/>
  <c r="W11" i="30"/>
  <c r="W9" i="30"/>
  <c r="W7" i="30"/>
  <c r="W5" i="30"/>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i="36"/>
  <c r="O47" i="11"/>
  <c r="O48" i="11"/>
  <c r="J37" i="31"/>
  <c r="J35" i="31"/>
  <c r="J33" i="31"/>
  <c r="J31" i="31"/>
  <c r="J29" i="31"/>
  <c r="J27" i="31"/>
  <c r="J25" i="31"/>
  <c r="J23" i="31"/>
  <c r="J21" i="31"/>
  <c r="J19" i="31"/>
  <c r="J17" i="31"/>
  <c r="J15" i="31"/>
  <c r="J13" i="31"/>
  <c r="J11" i="31"/>
  <c r="J9" i="31"/>
  <c r="J7" i="31"/>
  <c r="J39" i="31"/>
  <c r="R39" i="31"/>
  <c r="S39" i="31" s="1"/>
  <c r="J5" i="31"/>
  <c r="J36" i="31"/>
  <c r="J34" i="31"/>
  <c r="J32" i="31"/>
  <c r="J30" i="31"/>
  <c r="J28" i="31"/>
  <c r="J26" i="31"/>
  <c r="J24" i="31"/>
  <c r="J22" i="31"/>
  <c r="J20" i="31"/>
  <c r="J18" i="31"/>
  <c r="J16" i="31"/>
  <c r="J14" i="31"/>
  <c r="J12" i="31"/>
  <c r="J10" i="31"/>
  <c r="J8" i="31"/>
  <c r="J6" i="31"/>
  <c r="J38" i="31"/>
  <c r="R38" i="31"/>
  <c r="S38" i="31" s="1"/>
  <c r="AN6" i="12"/>
  <c r="E15" i="36" s="1"/>
  <c r="D15" i="36"/>
  <c r="Y6" i="12"/>
  <c r="E14" i="36" s="1"/>
  <c r="D14" i="36"/>
  <c r="K48" i="11"/>
  <c r="R37" i="12"/>
  <c r="J36" i="11" s="1"/>
  <c r="R35" i="12"/>
  <c r="J34" i="11" s="1"/>
  <c r="R33" i="12"/>
  <c r="J32" i="11" s="1"/>
  <c r="R31" i="12"/>
  <c r="J30" i="11" s="1"/>
  <c r="R29" i="12"/>
  <c r="J28" i="11" s="1"/>
  <c r="R27" i="12"/>
  <c r="R25" i="12"/>
  <c r="R23" i="12"/>
  <c r="R21" i="12"/>
  <c r="R19" i="12"/>
  <c r="R17" i="12"/>
  <c r="R15" i="12"/>
  <c r="R13" i="12"/>
  <c r="R11" i="12"/>
  <c r="R9" i="12"/>
  <c r="R7" i="12"/>
  <c r="R39" i="12"/>
  <c r="J38" i="11" s="1"/>
  <c r="R5" i="12"/>
  <c r="R36" i="12"/>
  <c r="J35" i="11" s="1"/>
  <c r="R34" i="12"/>
  <c r="J33" i="11" s="1"/>
  <c r="R32" i="12"/>
  <c r="J31" i="11" s="1"/>
  <c r="R30" i="12"/>
  <c r="J29" i="11" s="1"/>
  <c r="R28" i="12"/>
  <c r="R26" i="12"/>
  <c r="R24" i="12"/>
  <c r="R22" i="12"/>
  <c r="R20" i="12"/>
  <c r="R18" i="12"/>
  <c r="R16" i="12"/>
  <c r="R14" i="12"/>
  <c r="R12" i="12"/>
  <c r="R10" i="12"/>
  <c r="R8" i="12"/>
  <c r="R6" i="12"/>
  <c r="D13" i="36"/>
  <c r="R38" i="12"/>
  <c r="J37" i="11" s="1"/>
  <c r="O5" i="12"/>
  <c r="O36" i="12"/>
  <c r="I35" i="11" s="1"/>
  <c r="O34" i="12"/>
  <c r="I33" i="11" s="1"/>
  <c r="O32" i="12"/>
  <c r="I31" i="11" s="1"/>
  <c r="O30" i="12"/>
  <c r="I29" i="11" s="1"/>
  <c r="O28" i="12"/>
  <c r="O26" i="12"/>
  <c r="O24" i="12"/>
  <c r="O22" i="12"/>
  <c r="O20" i="12"/>
  <c r="O18" i="12"/>
  <c r="O16" i="12"/>
  <c r="O14" i="12"/>
  <c r="O12" i="12"/>
  <c r="O10" i="12"/>
  <c r="O8" i="12"/>
  <c r="O6" i="12"/>
  <c r="D12" i="36"/>
  <c r="O39" i="12"/>
  <c r="I38" i="11" s="1"/>
  <c r="O37" i="12"/>
  <c r="I36" i="11" s="1"/>
  <c r="O35" i="12"/>
  <c r="I34" i="11" s="1"/>
  <c r="O33" i="12"/>
  <c r="I32" i="11" s="1"/>
  <c r="O31" i="12"/>
  <c r="I30" i="11" s="1"/>
  <c r="O29" i="12"/>
  <c r="I28" i="11" s="1"/>
  <c r="O27" i="12"/>
  <c r="O25" i="12"/>
  <c r="O23" i="12"/>
  <c r="O21" i="12"/>
  <c r="O19" i="12"/>
  <c r="O17" i="12"/>
  <c r="O15" i="12"/>
  <c r="O13" i="12"/>
  <c r="O11" i="12"/>
  <c r="O9" i="12"/>
  <c r="O7" i="12"/>
  <c r="O38" i="12"/>
  <c r="I37" i="11" s="1"/>
  <c r="H5" i="12"/>
  <c r="H35" i="12"/>
  <c r="H34" i="11" s="1"/>
  <c r="H33" i="12"/>
  <c r="H32" i="11" s="1"/>
  <c r="H31" i="12"/>
  <c r="H30" i="11" s="1"/>
  <c r="H29" i="12"/>
  <c r="H28" i="11" s="1"/>
  <c r="H27" i="12"/>
  <c r="H25" i="12"/>
  <c r="H23" i="12"/>
  <c r="H21" i="12"/>
  <c r="H19" i="12"/>
  <c r="H17" i="12"/>
  <c r="H15" i="12"/>
  <c r="H13" i="12"/>
  <c r="H11" i="12"/>
  <c r="H9" i="12"/>
  <c r="H7" i="12"/>
  <c r="H38" i="12"/>
  <c r="H37" i="11" s="1"/>
  <c r="H36" i="12"/>
  <c r="H35" i="11" s="1"/>
  <c r="H34" i="12"/>
  <c r="H33" i="11" s="1"/>
  <c r="H32" i="12"/>
  <c r="H31" i="11" s="1"/>
  <c r="H30" i="12"/>
  <c r="H29" i="11" s="1"/>
  <c r="H28" i="12"/>
  <c r="H26" i="12"/>
  <c r="H24" i="12"/>
  <c r="H22" i="12"/>
  <c r="H20" i="12"/>
  <c r="H18" i="12"/>
  <c r="H16" i="12"/>
  <c r="H14" i="12"/>
  <c r="H12" i="12"/>
  <c r="H10" i="12"/>
  <c r="H8" i="12"/>
  <c r="H6" i="12"/>
  <c r="D11" i="36"/>
  <c r="H39" i="12"/>
  <c r="H38" i="11" s="1"/>
  <c r="H37" i="12"/>
  <c r="H36" i="11" s="1"/>
  <c r="AO6" i="5"/>
  <c r="E9" i="36" s="1"/>
  <c r="D9" i="36"/>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i="5"/>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i="33"/>
  <c r="V39" i="5"/>
  <c r="D38" i="11" s="1"/>
  <c r="C3" i="14"/>
  <c r="C4" i="14" s="1"/>
  <c r="U48" i="11" l="1"/>
  <c r="U38" i="11"/>
  <c r="R48" i="11"/>
  <c r="R38" i="11"/>
  <c r="N47" i="11"/>
  <c r="N37" i="11"/>
  <c r="N48" i="11"/>
  <c r="N38" i="11"/>
  <c r="C5" i="14"/>
  <c r="C6" i="33"/>
  <c r="E8" i="36"/>
  <c r="E5" i="11"/>
  <c r="E21" i="36"/>
  <c r="E24" i="36"/>
  <c r="J47" i="11"/>
  <c r="J48" i="11"/>
  <c r="E13" i="36"/>
  <c r="E12" i="36"/>
  <c r="E11" i="36"/>
  <c r="H7" i="33"/>
  <c r="H11" i="33"/>
  <c r="H15" i="33"/>
  <c r="H19" i="33"/>
  <c r="H23" i="33"/>
  <c r="H27" i="33"/>
  <c r="H31" i="33"/>
  <c r="H35" i="33"/>
  <c r="H6" i="33"/>
  <c r="H10" i="33"/>
  <c r="H14" i="33"/>
  <c r="H18" i="33"/>
  <c r="H22" i="33"/>
  <c r="H26" i="33"/>
  <c r="H30" i="33"/>
  <c r="H34" i="33"/>
  <c r="H4" i="33"/>
  <c r="H38" i="33"/>
  <c r="H5" i="33"/>
  <c r="E7" i="36"/>
  <c r="H9" i="33"/>
  <c r="H13" i="33"/>
  <c r="H17" i="33"/>
  <c r="H21" i="33"/>
  <c r="H25" i="33"/>
  <c r="H29" i="33"/>
  <c r="H33" i="33"/>
  <c r="H37" i="33"/>
  <c r="H8" i="33"/>
  <c r="H12" i="33"/>
  <c r="H16" i="33"/>
  <c r="H20" i="33"/>
  <c r="H24" i="33"/>
  <c r="H28" i="33"/>
  <c r="H32" i="33"/>
  <c r="H36" i="33"/>
  <c r="DH46" i="37"/>
  <c r="DG46" i="37"/>
  <c r="DF46" i="37"/>
  <c r="DE46" i="37"/>
  <c r="DD46" i="37"/>
  <c r="DC46" i="37"/>
  <c r="DB46" i="37"/>
  <c r="DA46" i="37"/>
  <c r="CZ46" i="37"/>
  <c r="CY46" i="37"/>
  <c r="CX46" i="37"/>
  <c r="CW46" i="37"/>
  <c r="CV46" i="37"/>
  <c r="CU46" i="37"/>
  <c r="CT46" i="37"/>
  <c r="CS46" i="37"/>
  <c r="CR46" i="37"/>
  <c r="CQ46" i="37"/>
  <c r="CP46" i="37"/>
  <c r="CO46" i="37"/>
  <c r="CN46" i="37"/>
  <c r="CM46" i="37"/>
  <c r="CL46" i="37"/>
  <c r="CK46" i="37"/>
  <c r="CJ46" i="37"/>
  <c r="CI46" i="37"/>
  <c r="CH46" i="37"/>
  <c r="CG46" i="37"/>
  <c r="CF46" i="37"/>
  <c r="CE46" i="37"/>
  <c r="CD46" i="37"/>
  <c r="CC46" i="37"/>
  <c r="CA46" i="37"/>
  <c r="BZ46" i="37"/>
  <c r="BY46" i="37"/>
  <c r="BX46" i="37"/>
  <c r="BW46" i="37"/>
  <c r="BV46" i="37"/>
  <c r="BU46" i="37"/>
  <c r="BT46" i="37"/>
  <c r="BS46" i="37"/>
  <c r="BR46" i="37"/>
  <c r="BQ46" i="37"/>
  <c r="BP46" i="37"/>
  <c r="BO46" i="37"/>
  <c r="BN46" i="37"/>
  <c r="BM46" i="37"/>
  <c r="BL46" i="37"/>
  <c r="BK46" i="37"/>
  <c r="BJ46" i="37"/>
  <c r="BI46" i="37"/>
  <c r="BH46" i="37"/>
  <c r="BF46" i="37"/>
  <c r="BE46" i="37"/>
  <c r="BD46" i="37"/>
  <c r="BC46" i="37"/>
  <c r="BB46" i="37"/>
  <c r="BA46" i="37"/>
  <c r="AZ46" i="37"/>
  <c r="AY46" i="37"/>
  <c r="AX46" i="37"/>
  <c r="AW46" i="37"/>
  <c r="AV46" i="37"/>
  <c r="AT46" i="37"/>
  <c r="AS46" i="37"/>
  <c r="AR46" i="37"/>
  <c r="AQ46" i="37"/>
  <c r="AP46" i="37"/>
  <c r="AO46" i="37"/>
  <c r="AN46" i="37"/>
  <c r="AM46" i="37"/>
  <c r="AL46" i="37"/>
  <c r="AK46" i="37"/>
  <c r="AI46" i="37"/>
  <c r="AH46" i="37"/>
  <c r="AG46" i="37"/>
  <c r="AF46" i="37"/>
  <c r="AE46" i="37"/>
  <c r="AD46" i="37"/>
  <c r="AC46" i="37"/>
  <c r="AB46" i="37"/>
  <c r="Z46" i="37"/>
  <c r="Y46" i="37"/>
  <c r="X46" i="37"/>
  <c r="W46" i="37"/>
  <c r="V46" i="37"/>
  <c r="U46" i="37"/>
  <c r="T46" i="37"/>
  <c r="S46" i="37"/>
  <c r="R46" i="37"/>
  <c r="Q46" i="37"/>
  <c r="O46" i="37"/>
  <c r="N46" i="37"/>
  <c r="M46" i="37"/>
  <c r="L46" i="37"/>
  <c r="K46" i="37"/>
  <c r="I46" i="37"/>
  <c r="H46" i="37"/>
  <c r="G46" i="37"/>
  <c r="F46" i="37"/>
  <c r="E46" i="37"/>
  <c r="D46" i="37"/>
  <c r="DH45" i="37"/>
  <c r="DG45" i="37"/>
  <c r="DF45" i="37"/>
  <c r="DE45" i="37"/>
  <c r="DD45" i="37"/>
  <c r="DC45" i="37"/>
  <c r="DB45" i="37"/>
  <c r="DA45" i="37"/>
  <c r="CY45" i="37"/>
  <c r="CX45" i="37"/>
  <c r="CW45" i="37"/>
  <c r="CV45" i="37"/>
  <c r="CU45" i="37"/>
  <c r="CT45" i="37"/>
  <c r="CS45" i="37"/>
  <c r="CR45" i="37"/>
  <c r="CQ45" i="37"/>
  <c r="CP45" i="37"/>
  <c r="CO45" i="37"/>
  <c r="CN45" i="37"/>
  <c r="CM45" i="37"/>
  <c r="CL45" i="37"/>
  <c r="CK45" i="37"/>
  <c r="CJ45" i="37"/>
  <c r="CI45" i="37"/>
  <c r="CH45" i="37"/>
  <c r="CG45" i="37"/>
  <c r="CF45" i="37"/>
  <c r="CE45" i="37"/>
  <c r="CD45" i="37"/>
  <c r="CC45" i="37"/>
  <c r="CA45" i="37"/>
  <c r="BZ45" i="37"/>
  <c r="BY45" i="37"/>
  <c r="BX45" i="37"/>
  <c r="BW45" i="37"/>
  <c r="BV45" i="37"/>
  <c r="BU45" i="37"/>
  <c r="BT45" i="37"/>
  <c r="BS45" i="37"/>
  <c r="BR45" i="37"/>
  <c r="BQ45" i="37"/>
  <c r="BP45" i="37"/>
  <c r="BO45" i="37"/>
  <c r="BN45" i="37"/>
  <c r="BM45" i="37"/>
  <c r="BL45" i="37"/>
  <c r="BK45" i="37"/>
  <c r="BJ45" i="37"/>
  <c r="BI45" i="37"/>
  <c r="BH45" i="37"/>
  <c r="BF45" i="37"/>
  <c r="BE45" i="37"/>
  <c r="BD45" i="37"/>
  <c r="BC45" i="37"/>
  <c r="BB45" i="37"/>
  <c r="BA45" i="37"/>
  <c r="AZ45" i="37"/>
  <c r="AY45" i="37"/>
  <c r="AX45" i="37"/>
  <c r="AW45" i="37"/>
  <c r="AV45" i="37"/>
  <c r="AT45" i="37"/>
  <c r="AS45" i="37"/>
  <c r="AR45" i="37"/>
  <c r="AQ45" i="37"/>
  <c r="AP45" i="37"/>
  <c r="AO45" i="37"/>
  <c r="AN45" i="37"/>
  <c r="AM45" i="37"/>
  <c r="AL45" i="37"/>
  <c r="AK45" i="37"/>
  <c r="AI45" i="37"/>
  <c r="AH45" i="37"/>
  <c r="AG45" i="37"/>
  <c r="AF45" i="37"/>
  <c r="AE45" i="37"/>
  <c r="AD45" i="37"/>
  <c r="AC45" i="37"/>
  <c r="AB45" i="37"/>
  <c r="Z45" i="37"/>
  <c r="Y45" i="37"/>
  <c r="X45" i="37"/>
  <c r="W45" i="37"/>
  <c r="V45" i="37"/>
  <c r="U45" i="37"/>
  <c r="T45" i="37"/>
  <c r="S45" i="37"/>
  <c r="R45" i="37"/>
  <c r="Q45" i="37"/>
  <c r="O45" i="37"/>
  <c r="N45" i="37"/>
  <c r="M45" i="37"/>
  <c r="L45" i="37"/>
  <c r="K45" i="37"/>
  <c r="I45" i="37"/>
  <c r="H45" i="37"/>
  <c r="G45" i="37"/>
  <c r="F45" i="37"/>
  <c r="E45" i="37"/>
  <c r="D45" i="37"/>
  <c r="DH44" i="37"/>
  <c r="DG44" i="37"/>
  <c r="DF44" i="37"/>
  <c r="DE44" i="37"/>
  <c r="DD44" i="37"/>
  <c r="DC44" i="37"/>
  <c r="DB44" i="37"/>
  <c r="DA44" i="37"/>
  <c r="CY44" i="37"/>
  <c r="CX44" i="37"/>
  <c r="CW44" i="37"/>
  <c r="CV44" i="37"/>
  <c r="CU44" i="37"/>
  <c r="CT44" i="37"/>
  <c r="CS44" i="37"/>
  <c r="CR44" i="37"/>
  <c r="CQ44" i="37"/>
  <c r="CP44" i="37"/>
  <c r="CO44" i="37"/>
  <c r="CN44" i="37"/>
  <c r="CM44" i="37"/>
  <c r="CL44" i="37"/>
  <c r="CK44" i="37"/>
  <c r="CJ44" i="37"/>
  <c r="CI44" i="37"/>
  <c r="CH44" i="37"/>
  <c r="CG44" i="37"/>
  <c r="CF44" i="37"/>
  <c r="CE44" i="37"/>
  <c r="CD44" i="37"/>
  <c r="CC44" i="37"/>
  <c r="CA44" i="37"/>
  <c r="BZ44" i="37"/>
  <c r="BY44" i="37"/>
  <c r="BX44" i="37"/>
  <c r="BW44" i="37"/>
  <c r="BV44" i="37"/>
  <c r="BU44" i="37"/>
  <c r="BT44" i="37"/>
  <c r="BS44" i="37"/>
  <c r="BR44" i="37"/>
  <c r="BQ44" i="37"/>
  <c r="BP44" i="37"/>
  <c r="BO44" i="37"/>
  <c r="BN44" i="37"/>
  <c r="BM44" i="37"/>
  <c r="BL44" i="37"/>
  <c r="BK44" i="37"/>
  <c r="BJ44" i="37"/>
  <c r="BI44" i="37"/>
  <c r="BH44" i="37"/>
  <c r="BF44" i="37"/>
  <c r="BE44" i="37"/>
  <c r="BD44" i="37"/>
  <c r="BC44" i="37"/>
  <c r="BB44" i="37"/>
  <c r="BA44" i="37"/>
  <c r="AZ44" i="37"/>
  <c r="AY44" i="37"/>
  <c r="AX44" i="37"/>
  <c r="AW44" i="37"/>
  <c r="AV44" i="37"/>
  <c r="AT44" i="37"/>
  <c r="AS44" i="37"/>
  <c r="AR44" i="37"/>
  <c r="AQ44" i="37"/>
  <c r="AP44" i="37"/>
  <c r="AO44" i="37"/>
  <c r="AN44" i="37"/>
  <c r="AM44" i="37"/>
  <c r="AL44" i="37"/>
  <c r="AK44" i="37"/>
  <c r="AI44" i="37"/>
  <c r="AH44" i="37"/>
  <c r="AG44" i="37"/>
  <c r="AF44" i="37"/>
  <c r="AE44" i="37"/>
  <c r="AD44" i="37"/>
  <c r="AC44" i="37"/>
  <c r="AB44" i="37"/>
  <c r="Z44" i="37"/>
  <c r="Y44" i="37"/>
  <c r="X44" i="37"/>
  <c r="W44" i="37"/>
  <c r="V44" i="37"/>
  <c r="U44" i="37"/>
  <c r="T44" i="37"/>
  <c r="S44" i="37"/>
  <c r="R44" i="37"/>
  <c r="Q44" i="37"/>
  <c r="O44" i="37"/>
  <c r="N44" i="37"/>
  <c r="M44" i="37"/>
  <c r="L44" i="37"/>
  <c r="K44" i="37"/>
  <c r="I44" i="37"/>
  <c r="H44" i="37"/>
  <c r="G44" i="37"/>
  <c r="F44" i="37"/>
  <c r="E44" i="37"/>
  <c r="D44" i="37"/>
  <c r="DH43" i="37"/>
  <c r="DG43" i="37"/>
  <c r="DF43" i="37"/>
  <c r="DE43" i="37"/>
  <c r="DD43" i="37"/>
  <c r="DC43" i="37"/>
  <c r="DB43" i="37"/>
  <c r="DA43" i="37"/>
  <c r="CY43" i="37"/>
  <c r="CX43" i="37"/>
  <c r="CW43" i="37"/>
  <c r="CV43" i="37"/>
  <c r="CU43" i="37"/>
  <c r="CT43" i="37"/>
  <c r="CS43" i="37"/>
  <c r="CR43" i="37"/>
  <c r="CQ43" i="37"/>
  <c r="CP43" i="37"/>
  <c r="CO43" i="37"/>
  <c r="CN43" i="37"/>
  <c r="CM43" i="37"/>
  <c r="CL43" i="37"/>
  <c r="CK43" i="37"/>
  <c r="CJ43" i="37"/>
  <c r="CI43" i="37"/>
  <c r="CH43" i="37"/>
  <c r="CG43" i="37"/>
  <c r="CF43" i="37"/>
  <c r="CE43" i="37"/>
  <c r="CD43" i="37"/>
  <c r="CC43" i="37"/>
  <c r="CA43" i="37"/>
  <c r="BZ43" i="37"/>
  <c r="BY43" i="37"/>
  <c r="BX43" i="37"/>
  <c r="BW43" i="37"/>
  <c r="BV43" i="37"/>
  <c r="BU43" i="37"/>
  <c r="BT43" i="37"/>
  <c r="BS43" i="37"/>
  <c r="BR43" i="37"/>
  <c r="BQ43" i="37"/>
  <c r="BP43" i="37"/>
  <c r="BO43" i="37"/>
  <c r="BN43" i="37"/>
  <c r="BM43" i="37"/>
  <c r="BL43" i="37"/>
  <c r="BK43" i="37"/>
  <c r="BJ43" i="37"/>
  <c r="BI43" i="37"/>
  <c r="BH43" i="37"/>
  <c r="BF43" i="37"/>
  <c r="BE43" i="37"/>
  <c r="BD43" i="37"/>
  <c r="BC43" i="37"/>
  <c r="BB43" i="37"/>
  <c r="BA43" i="37"/>
  <c r="AZ43" i="37"/>
  <c r="AY43" i="37"/>
  <c r="AX43" i="37"/>
  <c r="AW43" i="37"/>
  <c r="AV43" i="37"/>
  <c r="AT43" i="37"/>
  <c r="AS43" i="37"/>
  <c r="AR43" i="37"/>
  <c r="AQ43" i="37"/>
  <c r="AP43" i="37"/>
  <c r="AO43" i="37"/>
  <c r="AN43" i="37"/>
  <c r="AM43" i="37"/>
  <c r="AL43" i="37"/>
  <c r="AK43" i="37"/>
  <c r="AI43" i="37"/>
  <c r="AH43" i="37"/>
  <c r="AG43" i="37"/>
  <c r="AF43" i="37"/>
  <c r="AE43" i="37"/>
  <c r="AD43" i="37"/>
  <c r="AC43" i="37"/>
  <c r="AB43" i="37"/>
  <c r="Z43" i="37"/>
  <c r="Y43" i="37"/>
  <c r="X43" i="37"/>
  <c r="W43" i="37"/>
  <c r="V43" i="37"/>
  <c r="U43" i="37"/>
  <c r="T43" i="37"/>
  <c r="S43" i="37"/>
  <c r="R43" i="37"/>
  <c r="Q43" i="37"/>
  <c r="O43" i="37"/>
  <c r="N43" i="37"/>
  <c r="M43" i="37"/>
  <c r="L43" i="37"/>
  <c r="K43" i="37"/>
  <c r="I43" i="37"/>
  <c r="H43" i="37"/>
  <c r="G43" i="37"/>
  <c r="F43" i="37"/>
  <c r="E43" i="37"/>
  <c r="D43" i="37"/>
  <c r="DH42" i="37"/>
  <c r="DG42" i="37"/>
  <c r="DF42" i="37"/>
  <c r="DE42" i="37"/>
  <c r="DD42" i="37"/>
  <c r="DC42" i="37"/>
  <c r="DB42" i="37"/>
  <c r="DA42" i="37"/>
  <c r="CY42" i="37"/>
  <c r="CX42" i="37"/>
  <c r="CW42" i="37"/>
  <c r="CV42" i="37"/>
  <c r="CU42" i="37"/>
  <c r="CT42" i="37"/>
  <c r="CS42" i="37"/>
  <c r="CR42" i="37"/>
  <c r="CQ42" i="37"/>
  <c r="CP42" i="37"/>
  <c r="CO42" i="37"/>
  <c r="CN42" i="37"/>
  <c r="CM42" i="37"/>
  <c r="CL42" i="37"/>
  <c r="CK42" i="37"/>
  <c r="CJ42" i="37"/>
  <c r="CI42" i="37"/>
  <c r="CH42" i="37"/>
  <c r="CG42" i="37"/>
  <c r="CF42" i="37"/>
  <c r="CE42" i="37"/>
  <c r="CD42" i="37"/>
  <c r="CC42" i="37"/>
  <c r="CA42" i="37"/>
  <c r="BZ42" i="37"/>
  <c r="BY42" i="37"/>
  <c r="BX42" i="37"/>
  <c r="BW42" i="37"/>
  <c r="BV42" i="37"/>
  <c r="BU42" i="37"/>
  <c r="BT42" i="37"/>
  <c r="BS42" i="37"/>
  <c r="BR42" i="37"/>
  <c r="BQ42" i="37"/>
  <c r="BP42" i="37"/>
  <c r="BO42" i="37"/>
  <c r="BN42" i="37"/>
  <c r="BM42" i="37"/>
  <c r="BL42" i="37"/>
  <c r="BK42" i="37"/>
  <c r="BJ42" i="37"/>
  <c r="BI42" i="37"/>
  <c r="BH42" i="37"/>
  <c r="BF42" i="37"/>
  <c r="BE42" i="37"/>
  <c r="BD42" i="37"/>
  <c r="BC42" i="37"/>
  <c r="BB42" i="37"/>
  <c r="BA42" i="37"/>
  <c r="AZ42" i="37"/>
  <c r="AY42" i="37"/>
  <c r="AX42" i="37"/>
  <c r="AW42" i="37"/>
  <c r="AV42" i="37"/>
  <c r="AT42" i="37"/>
  <c r="AS42" i="37"/>
  <c r="AR42" i="37"/>
  <c r="AQ42" i="37"/>
  <c r="AP42" i="37"/>
  <c r="AO42" i="37"/>
  <c r="AN42" i="37"/>
  <c r="AM42" i="37"/>
  <c r="AL42" i="37"/>
  <c r="AK42" i="37"/>
  <c r="AI42" i="37"/>
  <c r="AH42" i="37"/>
  <c r="AG42" i="37"/>
  <c r="AF42" i="37"/>
  <c r="AE42" i="37"/>
  <c r="AD42" i="37"/>
  <c r="AC42" i="37"/>
  <c r="AB42" i="37"/>
  <c r="Z42" i="37"/>
  <c r="Y42" i="37"/>
  <c r="X42" i="37"/>
  <c r="W42" i="37"/>
  <c r="V42" i="37"/>
  <c r="U42" i="37"/>
  <c r="T42" i="37"/>
  <c r="S42" i="37"/>
  <c r="R42" i="37"/>
  <c r="Q42" i="37"/>
  <c r="O42" i="37"/>
  <c r="N42" i="37"/>
  <c r="M42" i="37"/>
  <c r="L42" i="37"/>
  <c r="K42" i="37"/>
  <c r="I42" i="37"/>
  <c r="H42" i="37"/>
  <c r="G42" i="37"/>
  <c r="F42" i="37"/>
  <c r="E42" i="37"/>
  <c r="D42" i="37"/>
  <c r="DH41" i="37"/>
  <c r="DG41" i="37"/>
  <c r="DF41" i="37"/>
  <c r="DE41" i="37"/>
  <c r="DD41" i="37"/>
  <c r="DC41" i="37"/>
  <c r="DB41" i="37"/>
  <c r="DA41" i="37"/>
  <c r="CY41" i="37"/>
  <c r="CX41" i="37"/>
  <c r="CW41" i="37"/>
  <c r="CV41" i="37"/>
  <c r="CU41" i="37"/>
  <c r="CT41" i="37"/>
  <c r="CS41" i="37"/>
  <c r="CR41" i="37"/>
  <c r="CQ41" i="37"/>
  <c r="CP41" i="37"/>
  <c r="CO41" i="37"/>
  <c r="CN41" i="37"/>
  <c r="CM41" i="37"/>
  <c r="CL41" i="37"/>
  <c r="CK41" i="37"/>
  <c r="CJ41" i="37"/>
  <c r="CI41" i="37"/>
  <c r="CH41" i="37"/>
  <c r="CG41" i="37"/>
  <c r="CF41" i="37"/>
  <c r="CE41" i="37"/>
  <c r="CD41" i="37"/>
  <c r="CC41" i="37"/>
  <c r="CA41" i="37"/>
  <c r="BZ41" i="37"/>
  <c r="BY41" i="37"/>
  <c r="BX41" i="37"/>
  <c r="BW41" i="37"/>
  <c r="BV41" i="37"/>
  <c r="BU41" i="37"/>
  <c r="BT41" i="37"/>
  <c r="BS41" i="37"/>
  <c r="BR41" i="37"/>
  <c r="BQ41" i="37"/>
  <c r="BP41" i="37"/>
  <c r="BO41" i="37"/>
  <c r="BN41" i="37"/>
  <c r="BM41" i="37"/>
  <c r="BL41" i="37"/>
  <c r="BK41" i="37"/>
  <c r="BJ41" i="37"/>
  <c r="BI41" i="37"/>
  <c r="BH41" i="37"/>
  <c r="BF41" i="37"/>
  <c r="BE41" i="37"/>
  <c r="BD41" i="37"/>
  <c r="BC41" i="37"/>
  <c r="BB41" i="37"/>
  <c r="BA41" i="37"/>
  <c r="AZ41" i="37"/>
  <c r="AY41" i="37"/>
  <c r="AX41" i="37"/>
  <c r="AW41" i="37"/>
  <c r="AV41" i="37"/>
  <c r="AT41" i="37"/>
  <c r="AS41" i="37"/>
  <c r="AR41" i="37"/>
  <c r="AQ41" i="37"/>
  <c r="AP41" i="37"/>
  <c r="AO41" i="37"/>
  <c r="AN41" i="37"/>
  <c r="AM41" i="37"/>
  <c r="AL41" i="37"/>
  <c r="AK41" i="37"/>
  <c r="AI41" i="37"/>
  <c r="AH41" i="37"/>
  <c r="AG41" i="37"/>
  <c r="AF41" i="37"/>
  <c r="AE41" i="37"/>
  <c r="AD41" i="37"/>
  <c r="AC41" i="37"/>
  <c r="AB41" i="37"/>
  <c r="Z41" i="37"/>
  <c r="Y41" i="37"/>
  <c r="X41" i="37"/>
  <c r="W41" i="37"/>
  <c r="V41" i="37"/>
  <c r="U41" i="37"/>
  <c r="T41" i="37"/>
  <c r="S41" i="37"/>
  <c r="R41" i="37"/>
  <c r="Q41" i="37"/>
  <c r="O41" i="37"/>
  <c r="N41" i="37"/>
  <c r="M41" i="37"/>
  <c r="L41" i="37"/>
  <c r="K41" i="37"/>
  <c r="I41" i="37"/>
  <c r="H41" i="37"/>
  <c r="G41" i="37"/>
  <c r="F41" i="37"/>
  <c r="E41" i="37"/>
  <c r="D41" i="37"/>
  <c r="DH40" i="37"/>
  <c r="DG40" i="37"/>
  <c r="DF40" i="37"/>
  <c r="DE40" i="37"/>
  <c r="DD40" i="37"/>
  <c r="DC40" i="37"/>
  <c r="DB40" i="37"/>
  <c r="DA40" i="37"/>
  <c r="CY40" i="37"/>
  <c r="CX40" i="37"/>
  <c r="CW40" i="37"/>
  <c r="CV40" i="37"/>
  <c r="CU40" i="37"/>
  <c r="CT40" i="37"/>
  <c r="CS40" i="37"/>
  <c r="CR40" i="37"/>
  <c r="CQ40" i="37"/>
  <c r="CP40" i="37"/>
  <c r="CO40" i="37"/>
  <c r="CN40" i="37"/>
  <c r="CM40" i="37"/>
  <c r="CL40" i="37"/>
  <c r="CK40" i="37"/>
  <c r="CJ40" i="37"/>
  <c r="CI40" i="37"/>
  <c r="CH40" i="37"/>
  <c r="CG40" i="37"/>
  <c r="CF40" i="37"/>
  <c r="CE40" i="37"/>
  <c r="CD40" i="37"/>
  <c r="CC40" i="37"/>
  <c r="CA40" i="37"/>
  <c r="BZ40" i="37"/>
  <c r="BY40" i="37"/>
  <c r="BX40" i="37"/>
  <c r="BW40" i="37"/>
  <c r="BV40" i="37"/>
  <c r="BU40" i="37"/>
  <c r="BT40" i="37"/>
  <c r="BS40" i="37"/>
  <c r="BR40" i="37"/>
  <c r="BQ40" i="37"/>
  <c r="BP40" i="37"/>
  <c r="BO40" i="37"/>
  <c r="BN40" i="37"/>
  <c r="BM40" i="37"/>
  <c r="BL40" i="37"/>
  <c r="BK40" i="37"/>
  <c r="BJ40" i="37"/>
  <c r="BI40" i="37"/>
  <c r="BH40" i="37"/>
  <c r="BF40" i="37"/>
  <c r="BE40" i="37"/>
  <c r="BD40" i="37"/>
  <c r="BC40" i="37"/>
  <c r="BB40" i="37"/>
  <c r="BA40" i="37"/>
  <c r="AZ40" i="37"/>
  <c r="AY40" i="37"/>
  <c r="AX40" i="37"/>
  <c r="AW40" i="37"/>
  <c r="AV40" i="37"/>
  <c r="AT40" i="37"/>
  <c r="AS40" i="37"/>
  <c r="AR40" i="37"/>
  <c r="AQ40" i="37"/>
  <c r="AP40" i="37"/>
  <c r="AO40" i="37"/>
  <c r="AN40" i="37"/>
  <c r="AM40" i="37"/>
  <c r="AL40" i="37"/>
  <c r="AK40" i="37"/>
  <c r="AI40" i="37"/>
  <c r="AH40" i="37"/>
  <c r="AG40" i="37"/>
  <c r="AF40" i="37"/>
  <c r="AE40" i="37"/>
  <c r="AD40" i="37"/>
  <c r="AC40" i="37"/>
  <c r="AB40" i="37"/>
  <c r="Z40" i="37"/>
  <c r="Y40" i="37"/>
  <c r="X40" i="37"/>
  <c r="W40" i="37"/>
  <c r="V40" i="37"/>
  <c r="U40" i="37"/>
  <c r="T40" i="37"/>
  <c r="S40" i="37"/>
  <c r="R40" i="37"/>
  <c r="Q40" i="37"/>
  <c r="O40" i="37"/>
  <c r="N40" i="37"/>
  <c r="M40" i="37"/>
  <c r="L40" i="37"/>
  <c r="K40" i="37"/>
  <c r="I40" i="37"/>
  <c r="H40" i="37"/>
  <c r="G40" i="37"/>
  <c r="F40" i="37"/>
  <c r="E40" i="37"/>
  <c r="D40" i="37"/>
  <c r="DH39" i="37"/>
  <c r="DG39" i="37"/>
  <c r="DF39" i="37"/>
  <c r="DE39" i="37"/>
  <c r="DD39" i="37"/>
  <c r="DC39" i="37"/>
  <c r="DB39" i="37"/>
  <c r="DA39" i="37"/>
  <c r="CY39" i="37"/>
  <c r="CX39" i="37"/>
  <c r="CW39" i="37"/>
  <c r="CV39" i="37"/>
  <c r="CU39" i="37"/>
  <c r="CT39" i="37"/>
  <c r="CS39" i="37"/>
  <c r="CR39" i="37"/>
  <c r="CQ39" i="37"/>
  <c r="CP39" i="37"/>
  <c r="CO39" i="37"/>
  <c r="CN39" i="37"/>
  <c r="CM39" i="37"/>
  <c r="CL39" i="37"/>
  <c r="CK39" i="37"/>
  <c r="CJ39" i="37"/>
  <c r="CI39" i="37"/>
  <c r="CH39" i="37"/>
  <c r="CG39" i="37"/>
  <c r="CF39" i="37"/>
  <c r="CE39" i="37"/>
  <c r="CD39" i="37"/>
  <c r="CC39" i="37"/>
  <c r="CA39" i="37"/>
  <c r="BZ39" i="37"/>
  <c r="BY39" i="37"/>
  <c r="BX39" i="37"/>
  <c r="BW39" i="37"/>
  <c r="BV39" i="37"/>
  <c r="BU39" i="37"/>
  <c r="BT39" i="37"/>
  <c r="BS39" i="37"/>
  <c r="BR39" i="37"/>
  <c r="BQ39" i="37"/>
  <c r="BP39" i="37"/>
  <c r="BO39" i="37"/>
  <c r="BN39" i="37"/>
  <c r="BM39" i="37"/>
  <c r="BL39" i="37"/>
  <c r="BK39" i="37"/>
  <c r="BJ39" i="37"/>
  <c r="BI39" i="37"/>
  <c r="BH39" i="37"/>
  <c r="BF39" i="37"/>
  <c r="BE39" i="37"/>
  <c r="BD39" i="37"/>
  <c r="BC39" i="37"/>
  <c r="BB39" i="37"/>
  <c r="BA39" i="37"/>
  <c r="AZ39" i="37"/>
  <c r="AY39" i="37"/>
  <c r="AX39" i="37"/>
  <c r="AW39" i="37"/>
  <c r="AV39" i="37"/>
  <c r="AT39" i="37"/>
  <c r="AS39" i="37"/>
  <c r="AR39" i="37"/>
  <c r="AQ39" i="37"/>
  <c r="AP39" i="37"/>
  <c r="AO39" i="37"/>
  <c r="AN39" i="37"/>
  <c r="AM39" i="37"/>
  <c r="AL39" i="37"/>
  <c r="AK39" i="37"/>
  <c r="AI39" i="37"/>
  <c r="AH39" i="37"/>
  <c r="AG39" i="37"/>
  <c r="AF39" i="37"/>
  <c r="AE39" i="37"/>
  <c r="AD39" i="37"/>
  <c r="AC39" i="37"/>
  <c r="AB39" i="37"/>
  <c r="Z39" i="37"/>
  <c r="Y39" i="37"/>
  <c r="X39" i="37"/>
  <c r="W39" i="37"/>
  <c r="V39" i="37"/>
  <c r="U39" i="37"/>
  <c r="T39" i="37"/>
  <c r="S39" i="37"/>
  <c r="R39" i="37"/>
  <c r="Q39" i="37"/>
  <c r="O39" i="37"/>
  <c r="N39" i="37"/>
  <c r="M39" i="37"/>
  <c r="L39" i="37"/>
  <c r="K39" i="37"/>
  <c r="I39" i="37"/>
  <c r="H39" i="37"/>
  <c r="G39" i="37"/>
  <c r="F39" i="37"/>
  <c r="E39" i="37"/>
  <c r="D39" i="37"/>
  <c r="DH38" i="37"/>
  <c r="DG38" i="37"/>
  <c r="DF38" i="37"/>
  <c r="DE38" i="37"/>
  <c r="DD38" i="37"/>
  <c r="DC38" i="37"/>
  <c r="DB38" i="37"/>
  <c r="DA38" i="37"/>
  <c r="CZ38" i="37"/>
  <c r="CY38" i="37"/>
  <c r="CX38" i="37"/>
  <c r="CW38" i="37"/>
  <c r="CV38" i="37"/>
  <c r="CU38" i="37"/>
  <c r="CT38" i="37"/>
  <c r="CS38" i="37"/>
  <c r="CR38" i="37"/>
  <c r="CQ38" i="37"/>
  <c r="CP38" i="37"/>
  <c r="CO38" i="37"/>
  <c r="CN38" i="37"/>
  <c r="CM38" i="37"/>
  <c r="CL38" i="37"/>
  <c r="CK38" i="37"/>
  <c r="CJ38" i="37"/>
  <c r="CI38" i="37"/>
  <c r="CH38" i="37"/>
  <c r="CG38" i="37"/>
  <c r="CF38" i="37"/>
  <c r="CE38" i="37"/>
  <c r="CD38" i="37"/>
  <c r="CC38" i="37"/>
  <c r="CA38" i="37"/>
  <c r="BZ38" i="37"/>
  <c r="BY38" i="37"/>
  <c r="BX38" i="37"/>
  <c r="BW38" i="37"/>
  <c r="BV38" i="37"/>
  <c r="BU38" i="37"/>
  <c r="BT38" i="37"/>
  <c r="BS38" i="37"/>
  <c r="BR38" i="37"/>
  <c r="BQ38" i="37"/>
  <c r="BP38" i="37"/>
  <c r="BO38" i="37"/>
  <c r="BN38" i="37"/>
  <c r="BM38" i="37"/>
  <c r="BL38" i="37"/>
  <c r="BK38" i="37"/>
  <c r="BJ38" i="37"/>
  <c r="BI38" i="37"/>
  <c r="BH38" i="37"/>
  <c r="BF38" i="37"/>
  <c r="BE38" i="37"/>
  <c r="BD38" i="37"/>
  <c r="BC38" i="37"/>
  <c r="BB38" i="37"/>
  <c r="BA38" i="37"/>
  <c r="AZ38" i="37"/>
  <c r="AY38" i="37"/>
  <c r="AX38" i="37"/>
  <c r="AW38" i="37"/>
  <c r="AV38" i="37"/>
  <c r="AT38" i="37"/>
  <c r="AS38" i="37"/>
  <c r="AR38" i="37"/>
  <c r="AQ38" i="37"/>
  <c r="AP38" i="37"/>
  <c r="AO38" i="37"/>
  <c r="AN38" i="37"/>
  <c r="AM38" i="37"/>
  <c r="AL38" i="37"/>
  <c r="AK38" i="37"/>
  <c r="AI38" i="37"/>
  <c r="AH38" i="37"/>
  <c r="AG38" i="37"/>
  <c r="AF38" i="37"/>
  <c r="AE38" i="37"/>
  <c r="AD38" i="37"/>
  <c r="AC38" i="37"/>
  <c r="AB38" i="37"/>
  <c r="Z38" i="37"/>
  <c r="Y38" i="37"/>
  <c r="X38" i="37"/>
  <c r="W38" i="37"/>
  <c r="V38" i="37"/>
  <c r="U38" i="37"/>
  <c r="T38" i="37"/>
  <c r="S38" i="37"/>
  <c r="R38" i="37"/>
  <c r="Q38" i="37"/>
  <c r="O38" i="37"/>
  <c r="N38" i="37"/>
  <c r="M38" i="37"/>
  <c r="L38" i="37"/>
  <c r="K38" i="37"/>
  <c r="I38" i="37"/>
  <c r="H38" i="37"/>
  <c r="G38" i="37"/>
  <c r="F38" i="37"/>
  <c r="E38" i="37"/>
  <c r="D38" i="37"/>
  <c r="DH32" i="37"/>
  <c r="DG32" i="37"/>
  <c r="DF32" i="37"/>
  <c r="DE32" i="37"/>
  <c r="DD32" i="37"/>
  <c r="DC32" i="37"/>
  <c r="DB32" i="37"/>
  <c r="DA32" i="37"/>
  <c r="CZ32" i="37"/>
  <c r="CY32" i="37"/>
  <c r="CX32" i="37"/>
  <c r="CW32" i="37"/>
  <c r="CV32" i="37"/>
  <c r="CU32" i="37"/>
  <c r="CT32" i="37"/>
  <c r="CS32" i="37"/>
  <c r="CR32" i="37"/>
  <c r="CQ32" i="37"/>
  <c r="CP32" i="37"/>
  <c r="CO32" i="37"/>
  <c r="CN32" i="37"/>
  <c r="CM32" i="37"/>
  <c r="CL32" i="37"/>
  <c r="CK32" i="37"/>
  <c r="CJ32" i="37"/>
  <c r="CI32" i="37"/>
  <c r="CH32" i="37"/>
  <c r="CG32" i="37"/>
  <c r="CF32" i="37"/>
  <c r="CE32" i="37"/>
  <c r="CD32" i="37"/>
  <c r="CC32" i="37"/>
  <c r="CA32" i="37"/>
  <c r="BZ32" i="37"/>
  <c r="BY32" i="37"/>
  <c r="BX32" i="37"/>
  <c r="BW32" i="37"/>
  <c r="BV32" i="37"/>
  <c r="BU32" i="37"/>
  <c r="BT32" i="37"/>
  <c r="BS32" i="37"/>
  <c r="BR32" i="37"/>
  <c r="BQ32" i="37"/>
  <c r="BP32" i="37"/>
  <c r="BO32" i="37"/>
  <c r="BN32" i="37"/>
  <c r="BM32" i="37"/>
  <c r="BL32" i="37"/>
  <c r="BK32" i="37"/>
  <c r="BJ32" i="37"/>
  <c r="BI32" i="37"/>
  <c r="BH32" i="37"/>
  <c r="BF32" i="37"/>
  <c r="BE32" i="37"/>
  <c r="BD32" i="37"/>
  <c r="BC32" i="37"/>
  <c r="BB32" i="37"/>
  <c r="BA32" i="37"/>
  <c r="AZ32" i="37"/>
  <c r="AY32" i="37"/>
  <c r="AX32" i="37"/>
  <c r="AW32" i="37"/>
  <c r="AV32" i="37"/>
  <c r="AT32" i="37"/>
  <c r="AS32" i="37"/>
  <c r="AR32" i="37"/>
  <c r="AQ32" i="37"/>
  <c r="AP32" i="37"/>
  <c r="AO32" i="37"/>
  <c r="AN32" i="37"/>
  <c r="AM32" i="37"/>
  <c r="AL32" i="37"/>
  <c r="AK32" i="37"/>
  <c r="AI32" i="37"/>
  <c r="AH32" i="37"/>
  <c r="AG32" i="37"/>
  <c r="AF32" i="37"/>
  <c r="AE32" i="37"/>
  <c r="AD32" i="37"/>
  <c r="AC32" i="37"/>
  <c r="AB32" i="37"/>
  <c r="Z32" i="37"/>
  <c r="Y32" i="37"/>
  <c r="X32" i="37"/>
  <c r="W32" i="37"/>
  <c r="V32" i="37"/>
  <c r="U32" i="37"/>
  <c r="T32" i="37"/>
  <c r="S32" i="37"/>
  <c r="R32" i="37"/>
  <c r="Q32" i="37"/>
  <c r="O32" i="37"/>
  <c r="N32" i="37"/>
  <c r="M32" i="37"/>
  <c r="L32" i="37"/>
  <c r="K32" i="37"/>
  <c r="I32" i="37"/>
  <c r="H32" i="37"/>
  <c r="G32" i="37"/>
  <c r="F32" i="37"/>
  <c r="E32" i="37"/>
  <c r="D32" i="37"/>
  <c r="DH26" i="37"/>
  <c r="DG26" i="37"/>
  <c r="DF26" i="37"/>
  <c r="DE26" i="37"/>
  <c r="DD26" i="37"/>
  <c r="DC26" i="37"/>
  <c r="DB26" i="37"/>
  <c r="DA26" i="37"/>
  <c r="CZ26" i="37"/>
  <c r="CY26" i="37"/>
  <c r="CX26" i="37"/>
  <c r="CW26" i="37"/>
  <c r="CV26" i="37"/>
  <c r="CU26" i="37"/>
  <c r="CT26" i="37"/>
  <c r="CS26" i="37"/>
  <c r="CR26" i="37"/>
  <c r="CQ26" i="37"/>
  <c r="CP26" i="37"/>
  <c r="CO26" i="37"/>
  <c r="CN26" i="37"/>
  <c r="CM26" i="37"/>
  <c r="CL26" i="37"/>
  <c r="CK26" i="37"/>
  <c r="CJ26" i="37"/>
  <c r="CI26" i="37"/>
  <c r="CH26" i="37"/>
  <c r="CG26" i="37"/>
  <c r="CF26" i="37"/>
  <c r="CE26" i="37"/>
  <c r="CD26" i="37"/>
  <c r="CC26" i="37"/>
  <c r="CA26" i="37"/>
  <c r="BZ26" i="37"/>
  <c r="BY26" i="37"/>
  <c r="BX26" i="37"/>
  <c r="BW26" i="37"/>
  <c r="BV26" i="37"/>
  <c r="BU26" i="37"/>
  <c r="BT26" i="37"/>
  <c r="BS26" i="37"/>
  <c r="BR26" i="37"/>
  <c r="BQ26" i="37"/>
  <c r="BP26" i="37"/>
  <c r="BO26" i="37"/>
  <c r="BN26" i="37"/>
  <c r="BM26" i="37"/>
  <c r="BL26" i="37"/>
  <c r="BK26" i="37"/>
  <c r="BJ26" i="37"/>
  <c r="BI26" i="37"/>
  <c r="BH26" i="37"/>
  <c r="BF26" i="37"/>
  <c r="BE26" i="37"/>
  <c r="BD26" i="37"/>
  <c r="BC26" i="37"/>
  <c r="BB26" i="37"/>
  <c r="BA26" i="37"/>
  <c r="AZ26" i="37"/>
  <c r="AY26" i="37"/>
  <c r="AX26" i="37"/>
  <c r="AW26" i="37"/>
  <c r="AV26" i="37"/>
  <c r="AT26" i="37"/>
  <c r="AS26" i="37"/>
  <c r="AR26" i="37"/>
  <c r="AQ26" i="37"/>
  <c r="AP26" i="37"/>
  <c r="AO26" i="37"/>
  <c r="AN26" i="37"/>
  <c r="AM26" i="37"/>
  <c r="AL26" i="37"/>
  <c r="AK26" i="37"/>
  <c r="AI26" i="37"/>
  <c r="AH26" i="37"/>
  <c r="AG26" i="37"/>
  <c r="AF26" i="37"/>
  <c r="AE26" i="37"/>
  <c r="AD26" i="37"/>
  <c r="AC26" i="37"/>
  <c r="AB26" i="37"/>
  <c r="Z26" i="37"/>
  <c r="Y26" i="37"/>
  <c r="X26" i="37"/>
  <c r="W26" i="37"/>
  <c r="V26" i="37"/>
  <c r="U26" i="37"/>
  <c r="T26" i="37"/>
  <c r="S26" i="37"/>
  <c r="R26" i="37"/>
  <c r="Q26" i="37"/>
  <c r="O26" i="37"/>
  <c r="N26" i="37"/>
  <c r="M26" i="37"/>
  <c r="L26" i="37"/>
  <c r="K26" i="37"/>
  <c r="I26" i="37"/>
  <c r="H26" i="37"/>
  <c r="G26" i="37"/>
  <c r="F26" i="37"/>
  <c r="E26" i="37"/>
  <c r="D26" i="37"/>
  <c r="DH25" i="37"/>
  <c r="DG25" i="37"/>
  <c r="DF25" i="37"/>
  <c r="DE25" i="37"/>
  <c r="DD25" i="37"/>
  <c r="DC25" i="37"/>
  <c r="DB25" i="37"/>
  <c r="DA25" i="37"/>
  <c r="CZ25" i="37"/>
  <c r="CY25" i="37"/>
  <c r="CX25" i="37"/>
  <c r="CW25" i="37"/>
  <c r="CV25" i="37"/>
  <c r="CU25" i="37"/>
  <c r="CT25" i="37"/>
  <c r="CS25" i="37"/>
  <c r="CR25" i="37"/>
  <c r="CQ25" i="37"/>
  <c r="CP25" i="37"/>
  <c r="CO25" i="37"/>
  <c r="CN25" i="37"/>
  <c r="CM25" i="37"/>
  <c r="CL25" i="37"/>
  <c r="CK25" i="37"/>
  <c r="CJ25" i="37"/>
  <c r="CI25" i="37"/>
  <c r="CH25" i="37"/>
  <c r="CG25" i="37"/>
  <c r="CF25" i="37"/>
  <c r="CE25" i="37"/>
  <c r="CD25" i="37"/>
  <c r="CC25" i="37"/>
  <c r="CA25" i="37"/>
  <c r="BZ25" i="37"/>
  <c r="BY25" i="37"/>
  <c r="BX25" i="37"/>
  <c r="BW25" i="37"/>
  <c r="BV25" i="37"/>
  <c r="BU25" i="37"/>
  <c r="BT25" i="37"/>
  <c r="BS25" i="37"/>
  <c r="BR25" i="37"/>
  <c r="BQ25" i="37"/>
  <c r="BP25" i="37"/>
  <c r="BO25" i="37"/>
  <c r="BN25" i="37"/>
  <c r="BM25" i="37"/>
  <c r="BL25" i="37"/>
  <c r="BK25" i="37"/>
  <c r="BJ25" i="37"/>
  <c r="BI25" i="37"/>
  <c r="BH25" i="37"/>
  <c r="BF25" i="37"/>
  <c r="BE25" i="37"/>
  <c r="BD25" i="37"/>
  <c r="BC25" i="37"/>
  <c r="BB25" i="37"/>
  <c r="BA25" i="37"/>
  <c r="AZ25" i="37"/>
  <c r="AY25" i="37"/>
  <c r="AX25" i="37"/>
  <c r="AW25" i="37"/>
  <c r="AV25" i="37"/>
  <c r="AT25" i="37"/>
  <c r="AS25" i="37"/>
  <c r="AR25" i="37"/>
  <c r="AQ25" i="37"/>
  <c r="AP25" i="37"/>
  <c r="AO25" i="37"/>
  <c r="AN25" i="37"/>
  <c r="AM25" i="37"/>
  <c r="AL25" i="37"/>
  <c r="AK25" i="37"/>
  <c r="AI25" i="37"/>
  <c r="AH25" i="37"/>
  <c r="AG25" i="37"/>
  <c r="AF25" i="37"/>
  <c r="AE25" i="37"/>
  <c r="AD25" i="37"/>
  <c r="AC25" i="37"/>
  <c r="AB25" i="37"/>
  <c r="Z25" i="37"/>
  <c r="Y25" i="37"/>
  <c r="X25" i="37"/>
  <c r="W25" i="37"/>
  <c r="V25" i="37"/>
  <c r="U25" i="37"/>
  <c r="T25" i="37"/>
  <c r="S25" i="37"/>
  <c r="R25" i="37"/>
  <c r="Q25" i="37"/>
  <c r="O25" i="37"/>
  <c r="N25" i="37"/>
  <c r="M25" i="37"/>
  <c r="L25" i="37"/>
  <c r="K25" i="37"/>
  <c r="I25" i="37"/>
  <c r="H25" i="37"/>
  <c r="G25" i="37"/>
  <c r="F25" i="37"/>
  <c r="E25" i="37"/>
  <c r="D25" i="37"/>
  <c r="DH24" i="37"/>
  <c r="DG24" i="37"/>
  <c r="DF24" i="37"/>
  <c r="DE24" i="37"/>
  <c r="DD24" i="37"/>
  <c r="DC24" i="37"/>
  <c r="DB24" i="37"/>
  <c r="DA24" i="37"/>
  <c r="CZ24" i="37"/>
  <c r="CY24" i="37"/>
  <c r="CX24" i="37"/>
  <c r="CW24" i="37"/>
  <c r="CV24" i="37"/>
  <c r="CU24" i="37"/>
  <c r="CT24" i="37"/>
  <c r="CS24" i="37"/>
  <c r="CR24" i="37"/>
  <c r="CQ24" i="37"/>
  <c r="CP24" i="37"/>
  <c r="CO24" i="37"/>
  <c r="CN24" i="37"/>
  <c r="CM24" i="37"/>
  <c r="CL24" i="37"/>
  <c r="CK24" i="37"/>
  <c r="CJ24" i="37"/>
  <c r="CI24" i="37"/>
  <c r="CH24" i="37"/>
  <c r="CG24" i="37"/>
  <c r="CF24" i="37"/>
  <c r="CE24" i="37"/>
  <c r="CD24" i="37"/>
  <c r="CC24" i="37"/>
  <c r="CA24" i="37"/>
  <c r="BZ24" i="37"/>
  <c r="BY24" i="37"/>
  <c r="BX24" i="37"/>
  <c r="BW24" i="37"/>
  <c r="BV24" i="37"/>
  <c r="BU24" i="37"/>
  <c r="BT24" i="37"/>
  <c r="BS24" i="37"/>
  <c r="BR24" i="37"/>
  <c r="BQ24" i="37"/>
  <c r="BP24" i="37"/>
  <c r="BO24" i="37"/>
  <c r="BN24" i="37"/>
  <c r="BM24" i="37"/>
  <c r="BL24" i="37"/>
  <c r="BK24" i="37"/>
  <c r="BJ24" i="37"/>
  <c r="BI24" i="37"/>
  <c r="BH24" i="37"/>
  <c r="BF24" i="37"/>
  <c r="BE24" i="37"/>
  <c r="BD24" i="37"/>
  <c r="BC24" i="37"/>
  <c r="BB24" i="37"/>
  <c r="BA24" i="37"/>
  <c r="AZ24" i="37"/>
  <c r="AY24" i="37"/>
  <c r="AX24" i="37"/>
  <c r="AW24" i="37"/>
  <c r="AV24" i="37"/>
  <c r="AT24" i="37"/>
  <c r="AS24" i="37"/>
  <c r="AR24" i="37"/>
  <c r="AQ24" i="37"/>
  <c r="AP24" i="37"/>
  <c r="AO24" i="37"/>
  <c r="AN24" i="37"/>
  <c r="AM24" i="37"/>
  <c r="AL24" i="37"/>
  <c r="AK24" i="37"/>
  <c r="AI24" i="37"/>
  <c r="AH24" i="37"/>
  <c r="AG24" i="37"/>
  <c r="AF24" i="37"/>
  <c r="AE24" i="37"/>
  <c r="AD24" i="37"/>
  <c r="AC24" i="37"/>
  <c r="AB24" i="37"/>
  <c r="Z24" i="37"/>
  <c r="Y24" i="37"/>
  <c r="X24" i="37"/>
  <c r="W24" i="37"/>
  <c r="V24" i="37"/>
  <c r="U24" i="37"/>
  <c r="T24" i="37"/>
  <c r="S24" i="37"/>
  <c r="R24" i="37"/>
  <c r="Q24" i="37"/>
  <c r="O24" i="37"/>
  <c r="N24" i="37"/>
  <c r="M24" i="37"/>
  <c r="L24" i="37"/>
  <c r="K24" i="37"/>
  <c r="I24" i="37"/>
  <c r="H24" i="37"/>
  <c r="G24" i="37"/>
  <c r="F24" i="37"/>
  <c r="E24" i="37"/>
  <c r="D24" i="37"/>
  <c r="DH23" i="37"/>
  <c r="DG23" i="37"/>
  <c r="DF23" i="37"/>
  <c r="DE23" i="37"/>
  <c r="DD23" i="37"/>
  <c r="DC23" i="37"/>
  <c r="DB23" i="37"/>
  <c r="DA23" i="37"/>
  <c r="CZ23" i="37"/>
  <c r="CY23" i="37"/>
  <c r="CX23" i="37"/>
  <c r="CW23" i="37"/>
  <c r="CV23" i="37"/>
  <c r="CU23" i="37"/>
  <c r="CT23" i="37"/>
  <c r="CS23" i="37"/>
  <c r="CR23" i="37"/>
  <c r="CQ23" i="37"/>
  <c r="CP23" i="37"/>
  <c r="CO23" i="37"/>
  <c r="CN23" i="37"/>
  <c r="CM23" i="37"/>
  <c r="CL23" i="37"/>
  <c r="CK23" i="37"/>
  <c r="CJ23" i="37"/>
  <c r="CI23" i="37"/>
  <c r="CH23" i="37"/>
  <c r="CG23" i="37"/>
  <c r="CF23" i="37"/>
  <c r="CE23" i="37"/>
  <c r="CD23" i="37"/>
  <c r="CC23" i="37"/>
  <c r="CA23" i="37"/>
  <c r="BZ23" i="37"/>
  <c r="BY23" i="37"/>
  <c r="BX23" i="37"/>
  <c r="BW23" i="37"/>
  <c r="BV23" i="37"/>
  <c r="BU23" i="37"/>
  <c r="BT23" i="37"/>
  <c r="BS23" i="37"/>
  <c r="BR23" i="37"/>
  <c r="BQ23" i="37"/>
  <c r="BP23" i="37"/>
  <c r="BO23" i="37"/>
  <c r="BN23" i="37"/>
  <c r="BM23" i="37"/>
  <c r="BL23" i="37"/>
  <c r="BK23" i="37"/>
  <c r="BJ23" i="37"/>
  <c r="BI23" i="37"/>
  <c r="BH23" i="37"/>
  <c r="BF23" i="37"/>
  <c r="BE23" i="37"/>
  <c r="BD23" i="37"/>
  <c r="BC23" i="37"/>
  <c r="BB23" i="37"/>
  <c r="BA23" i="37"/>
  <c r="AZ23" i="37"/>
  <c r="AY23" i="37"/>
  <c r="AX23" i="37"/>
  <c r="AW23" i="37"/>
  <c r="AV23" i="37"/>
  <c r="AT23" i="37"/>
  <c r="AS23" i="37"/>
  <c r="AR23" i="37"/>
  <c r="AQ23" i="37"/>
  <c r="AP23" i="37"/>
  <c r="AO23" i="37"/>
  <c r="AN23" i="37"/>
  <c r="AM23" i="37"/>
  <c r="AL23" i="37"/>
  <c r="AK23" i="37"/>
  <c r="AI23" i="37"/>
  <c r="AH23" i="37"/>
  <c r="AG23" i="37"/>
  <c r="AF23" i="37"/>
  <c r="AE23" i="37"/>
  <c r="AD23" i="37"/>
  <c r="AC23" i="37"/>
  <c r="AB23" i="37"/>
  <c r="Z23" i="37"/>
  <c r="Y23" i="37"/>
  <c r="X23" i="37"/>
  <c r="W23" i="37"/>
  <c r="V23" i="37"/>
  <c r="U23" i="37"/>
  <c r="T23" i="37"/>
  <c r="S23" i="37"/>
  <c r="R23" i="37"/>
  <c r="Q23" i="37"/>
  <c r="O23" i="37"/>
  <c r="N23" i="37"/>
  <c r="M23" i="37"/>
  <c r="L23" i="37"/>
  <c r="K23" i="37"/>
  <c r="I23" i="37"/>
  <c r="H23" i="37"/>
  <c r="G23" i="37"/>
  <c r="F23" i="37"/>
  <c r="E23" i="37"/>
  <c r="D23" i="37"/>
  <c r="DH22" i="37"/>
  <c r="DG22" i="37"/>
  <c r="DF22" i="37"/>
  <c r="DE22" i="37"/>
  <c r="DD22" i="37"/>
  <c r="DC22" i="37"/>
  <c r="DB22" i="37"/>
  <c r="DA22" i="37"/>
  <c r="CZ22" i="37"/>
  <c r="CY22" i="37"/>
  <c r="CX22" i="37"/>
  <c r="CW22" i="37"/>
  <c r="CV22" i="37"/>
  <c r="CU22" i="37"/>
  <c r="CT22" i="37"/>
  <c r="CS22" i="37"/>
  <c r="CR22" i="37"/>
  <c r="CQ22" i="37"/>
  <c r="CP22" i="37"/>
  <c r="CO22" i="37"/>
  <c r="CN22" i="37"/>
  <c r="CM22" i="37"/>
  <c r="CL22" i="37"/>
  <c r="CK22" i="37"/>
  <c r="CJ22" i="37"/>
  <c r="CI22" i="37"/>
  <c r="CH22" i="37"/>
  <c r="CG22" i="37"/>
  <c r="CF22" i="37"/>
  <c r="CE22" i="37"/>
  <c r="CD22" i="37"/>
  <c r="CC22" i="37"/>
  <c r="CA22" i="37"/>
  <c r="BZ22" i="37"/>
  <c r="BY22" i="37"/>
  <c r="BX22" i="37"/>
  <c r="BW22" i="37"/>
  <c r="BV22" i="37"/>
  <c r="BU22" i="37"/>
  <c r="BT22" i="37"/>
  <c r="BS22" i="37"/>
  <c r="BR22" i="37"/>
  <c r="BQ22" i="37"/>
  <c r="BP22" i="37"/>
  <c r="BO22" i="37"/>
  <c r="BN22" i="37"/>
  <c r="BM22" i="37"/>
  <c r="BL22" i="37"/>
  <c r="BK22" i="37"/>
  <c r="BJ22" i="37"/>
  <c r="BI22" i="37"/>
  <c r="BH22" i="37"/>
  <c r="BF22" i="37"/>
  <c r="BE22" i="37"/>
  <c r="BD22" i="37"/>
  <c r="BC22" i="37"/>
  <c r="BB22" i="37"/>
  <c r="BA22" i="37"/>
  <c r="AZ22" i="37"/>
  <c r="AY22" i="37"/>
  <c r="AX22" i="37"/>
  <c r="AW22" i="37"/>
  <c r="AV22" i="37"/>
  <c r="AT22" i="37"/>
  <c r="AS22" i="37"/>
  <c r="AR22" i="37"/>
  <c r="AQ22" i="37"/>
  <c r="AP22" i="37"/>
  <c r="AO22" i="37"/>
  <c r="AN22" i="37"/>
  <c r="AM22" i="37"/>
  <c r="AL22" i="37"/>
  <c r="AK22" i="37"/>
  <c r="AI22" i="37"/>
  <c r="AH22" i="37"/>
  <c r="AG22" i="37"/>
  <c r="AF22" i="37"/>
  <c r="AE22" i="37"/>
  <c r="AD22" i="37"/>
  <c r="AC22" i="37"/>
  <c r="AB22" i="37"/>
  <c r="Z22" i="37"/>
  <c r="Y22" i="37"/>
  <c r="X22" i="37"/>
  <c r="W22" i="37"/>
  <c r="V22" i="37"/>
  <c r="U22" i="37"/>
  <c r="T22" i="37"/>
  <c r="S22" i="37"/>
  <c r="R22" i="37"/>
  <c r="Q22" i="37"/>
  <c r="O22" i="37"/>
  <c r="N22" i="37"/>
  <c r="M22" i="37"/>
  <c r="L22" i="37"/>
  <c r="K22" i="37"/>
  <c r="I22" i="37"/>
  <c r="H22" i="37"/>
  <c r="G22" i="37"/>
  <c r="F22" i="37"/>
  <c r="E22" i="37"/>
  <c r="D22" i="37"/>
  <c r="DH21" i="37"/>
  <c r="DG21" i="37"/>
  <c r="DF21" i="37"/>
  <c r="DE21" i="37"/>
  <c r="DD21" i="37"/>
  <c r="DC21" i="37"/>
  <c r="DB21" i="37"/>
  <c r="DA21" i="37"/>
  <c r="CZ21" i="37"/>
  <c r="CY21" i="37"/>
  <c r="CX21" i="37"/>
  <c r="CW21" i="37"/>
  <c r="CV21" i="37"/>
  <c r="CU21" i="37"/>
  <c r="CT21" i="37"/>
  <c r="CS21" i="37"/>
  <c r="CR21" i="37"/>
  <c r="CQ21" i="37"/>
  <c r="CP21" i="37"/>
  <c r="CO21" i="37"/>
  <c r="CN21" i="37"/>
  <c r="CM21" i="37"/>
  <c r="CL21" i="37"/>
  <c r="CK21" i="37"/>
  <c r="CJ21" i="37"/>
  <c r="CI21" i="37"/>
  <c r="CH21" i="37"/>
  <c r="CG21" i="37"/>
  <c r="CF21" i="37"/>
  <c r="CE21" i="37"/>
  <c r="CD21" i="37"/>
  <c r="CC21" i="37"/>
  <c r="CA21" i="37"/>
  <c r="BZ21" i="37"/>
  <c r="BY21" i="37"/>
  <c r="BX21" i="37"/>
  <c r="BW21" i="37"/>
  <c r="BV21" i="37"/>
  <c r="BU21" i="37"/>
  <c r="BT21" i="37"/>
  <c r="BS21" i="37"/>
  <c r="BR21" i="37"/>
  <c r="BQ21" i="37"/>
  <c r="BP21" i="37"/>
  <c r="BO21" i="37"/>
  <c r="BN21" i="37"/>
  <c r="BM21" i="37"/>
  <c r="BL21" i="37"/>
  <c r="BK21" i="37"/>
  <c r="BJ21" i="37"/>
  <c r="BI21" i="37"/>
  <c r="BH21" i="37"/>
  <c r="BF21" i="37"/>
  <c r="BE21" i="37"/>
  <c r="BD21" i="37"/>
  <c r="BC21" i="37"/>
  <c r="BB21" i="37"/>
  <c r="BA21" i="37"/>
  <c r="AZ21" i="37"/>
  <c r="AY21" i="37"/>
  <c r="AX21" i="37"/>
  <c r="AW21" i="37"/>
  <c r="AV21" i="37"/>
  <c r="AT21" i="37"/>
  <c r="AS21" i="37"/>
  <c r="AR21" i="37"/>
  <c r="AQ21" i="37"/>
  <c r="AP21" i="37"/>
  <c r="AO21" i="37"/>
  <c r="AN21" i="37"/>
  <c r="AM21" i="37"/>
  <c r="AL21" i="37"/>
  <c r="AK21" i="37"/>
  <c r="AI21" i="37"/>
  <c r="AH21" i="37"/>
  <c r="AG21" i="37"/>
  <c r="AF21" i="37"/>
  <c r="AE21" i="37"/>
  <c r="AD21" i="37"/>
  <c r="AC21" i="37"/>
  <c r="AB21" i="37"/>
  <c r="Z21" i="37"/>
  <c r="Y21" i="37"/>
  <c r="X21" i="37"/>
  <c r="W21" i="37"/>
  <c r="V21" i="37"/>
  <c r="U21" i="37"/>
  <c r="T21" i="37"/>
  <c r="S21" i="37"/>
  <c r="R21" i="37"/>
  <c r="Q21" i="37"/>
  <c r="O21" i="37"/>
  <c r="N21" i="37"/>
  <c r="M21" i="37"/>
  <c r="L21" i="37"/>
  <c r="K21" i="37"/>
  <c r="I21" i="37"/>
  <c r="H21" i="37"/>
  <c r="G21" i="37"/>
  <c r="F21" i="37"/>
  <c r="E21" i="37"/>
  <c r="D21" i="37"/>
  <c r="DH20" i="37"/>
  <c r="DG20" i="37"/>
  <c r="DF20" i="37"/>
  <c r="DE20" i="37"/>
  <c r="DD20" i="37"/>
  <c r="DC20" i="37"/>
  <c r="DB20" i="37"/>
  <c r="DA20" i="37"/>
  <c r="CZ20" i="37"/>
  <c r="CY20" i="37"/>
  <c r="CX20" i="37"/>
  <c r="CW20" i="37"/>
  <c r="CV20" i="37"/>
  <c r="CU20" i="37"/>
  <c r="CT20" i="37"/>
  <c r="CS20" i="37"/>
  <c r="CR20" i="37"/>
  <c r="CQ20" i="37"/>
  <c r="CP20" i="37"/>
  <c r="CO20" i="37"/>
  <c r="CN20" i="37"/>
  <c r="CM20" i="37"/>
  <c r="CL20" i="37"/>
  <c r="CK20" i="37"/>
  <c r="CJ20" i="37"/>
  <c r="CI20" i="37"/>
  <c r="CH20" i="37"/>
  <c r="CG20" i="37"/>
  <c r="CF20" i="37"/>
  <c r="CE20" i="37"/>
  <c r="CD20" i="37"/>
  <c r="CC20" i="37"/>
  <c r="CA20" i="37"/>
  <c r="BZ20" i="37"/>
  <c r="BY20" i="37"/>
  <c r="BX20" i="37"/>
  <c r="BW20" i="37"/>
  <c r="BV20" i="37"/>
  <c r="BU20" i="37"/>
  <c r="BT20" i="37"/>
  <c r="BS20" i="37"/>
  <c r="BR20" i="37"/>
  <c r="BQ20" i="37"/>
  <c r="BP20" i="37"/>
  <c r="BO20" i="37"/>
  <c r="BN20" i="37"/>
  <c r="BM20" i="37"/>
  <c r="BL20" i="37"/>
  <c r="BK20" i="37"/>
  <c r="BJ20" i="37"/>
  <c r="BI20" i="37"/>
  <c r="BH20" i="37"/>
  <c r="BF20" i="37"/>
  <c r="BE20" i="37"/>
  <c r="BD20" i="37"/>
  <c r="BC20" i="37"/>
  <c r="BB20" i="37"/>
  <c r="BA20" i="37"/>
  <c r="AZ20" i="37"/>
  <c r="AY20" i="37"/>
  <c r="AX20" i="37"/>
  <c r="AW20" i="37"/>
  <c r="AV20" i="37"/>
  <c r="AT20" i="37"/>
  <c r="AS20" i="37"/>
  <c r="AR20" i="37"/>
  <c r="AQ20" i="37"/>
  <c r="AP20" i="37"/>
  <c r="AO20" i="37"/>
  <c r="AN20" i="37"/>
  <c r="AM20" i="37"/>
  <c r="AL20" i="37"/>
  <c r="AK20" i="37"/>
  <c r="AI20" i="37"/>
  <c r="AH20" i="37"/>
  <c r="AG20" i="37"/>
  <c r="AF20" i="37"/>
  <c r="AE20" i="37"/>
  <c r="AD20" i="37"/>
  <c r="AC20" i="37"/>
  <c r="AB20" i="37"/>
  <c r="Z20" i="37"/>
  <c r="Y20" i="37"/>
  <c r="X20" i="37"/>
  <c r="W20" i="37"/>
  <c r="V20" i="37"/>
  <c r="U20" i="37"/>
  <c r="T20" i="37"/>
  <c r="S20" i="37"/>
  <c r="R20" i="37"/>
  <c r="Q20" i="37"/>
  <c r="O20" i="37"/>
  <c r="N20" i="37"/>
  <c r="M20" i="37"/>
  <c r="L20" i="37"/>
  <c r="K20" i="37"/>
  <c r="I20" i="37"/>
  <c r="H20" i="37"/>
  <c r="G20" i="37"/>
  <c r="F20" i="37"/>
  <c r="E20" i="37"/>
  <c r="D20" i="37"/>
  <c r="DH19" i="37"/>
  <c r="DG19" i="37"/>
  <c r="DF19" i="37"/>
  <c r="DE19" i="37"/>
  <c r="DD19" i="37"/>
  <c r="DC19" i="37"/>
  <c r="DB19" i="37"/>
  <c r="DA19" i="37"/>
  <c r="CZ19" i="37"/>
  <c r="CY19" i="37"/>
  <c r="CX19" i="37"/>
  <c r="CW19" i="37"/>
  <c r="CV19" i="37"/>
  <c r="CU19" i="37"/>
  <c r="CT19" i="37"/>
  <c r="CS19" i="37"/>
  <c r="CR19" i="37"/>
  <c r="CQ19" i="37"/>
  <c r="CP19" i="37"/>
  <c r="CO19" i="37"/>
  <c r="CN19" i="37"/>
  <c r="CM19" i="37"/>
  <c r="CL19" i="37"/>
  <c r="CK19" i="37"/>
  <c r="CJ19" i="37"/>
  <c r="CI19" i="37"/>
  <c r="CH19" i="37"/>
  <c r="CG19" i="37"/>
  <c r="CF19" i="37"/>
  <c r="CE19" i="37"/>
  <c r="CD19" i="37"/>
  <c r="CC19" i="37"/>
  <c r="CA19" i="37"/>
  <c r="BZ19" i="37"/>
  <c r="BY19" i="37"/>
  <c r="BX19" i="37"/>
  <c r="BW19" i="37"/>
  <c r="BV19" i="37"/>
  <c r="BU19" i="37"/>
  <c r="BT19" i="37"/>
  <c r="BS19" i="37"/>
  <c r="BR19" i="37"/>
  <c r="BQ19" i="37"/>
  <c r="BP19" i="37"/>
  <c r="BO19" i="37"/>
  <c r="BN19" i="37"/>
  <c r="BM19" i="37"/>
  <c r="BL19" i="37"/>
  <c r="BK19" i="37"/>
  <c r="BJ19" i="37"/>
  <c r="BI19" i="37"/>
  <c r="BH19" i="37"/>
  <c r="BF19" i="37"/>
  <c r="BE19" i="37"/>
  <c r="BD19" i="37"/>
  <c r="BC19" i="37"/>
  <c r="BB19" i="37"/>
  <c r="BA19" i="37"/>
  <c r="AZ19" i="37"/>
  <c r="AY19" i="37"/>
  <c r="AX19" i="37"/>
  <c r="AW19" i="37"/>
  <c r="AV19" i="37"/>
  <c r="AT19" i="37"/>
  <c r="AS19" i="37"/>
  <c r="AR19" i="37"/>
  <c r="AQ19" i="37"/>
  <c r="AP19" i="37"/>
  <c r="AO19" i="37"/>
  <c r="AN19" i="37"/>
  <c r="AM19" i="37"/>
  <c r="AL19" i="37"/>
  <c r="AK19" i="37"/>
  <c r="AI19" i="37"/>
  <c r="AH19" i="37"/>
  <c r="AG19" i="37"/>
  <c r="AF19" i="37"/>
  <c r="AE19" i="37"/>
  <c r="AD19" i="37"/>
  <c r="AC19" i="37"/>
  <c r="AB19" i="37"/>
  <c r="Z19" i="37"/>
  <c r="Y19" i="37"/>
  <c r="X19" i="37"/>
  <c r="W19" i="37"/>
  <c r="V19" i="37"/>
  <c r="U19" i="37"/>
  <c r="T19" i="37"/>
  <c r="S19" i="37"/>
  <c r="R19" i="37"/>
  <c r="Q19" i="37"/>
  <c r="O19" i="37"/>
  <c r="N19" i="37"/>
  <c r="M19" i="37"/>
  <c r="L19" i="37"/>
  <c r="K19" i="37"/>
  <c r="I19" i="37"/>
  <c r="H19" i="37"/>
  <c r="G19" i="37"/>
  <c r="F19" i="37"/>
  <c r="E19" i="37"/>
  <c r="D19" i="37"/>
  <c r="DH18" i="37"/>
  <c r="DG18" i="37"/>
  <c r="DF18" i="37"/>
  <c r="DE18" i="37"/>
  <c r="DD18" i="37"/>
  <c r="DC18" i="37"/>
  <c r="DB18" i="37"/>
  <c r="DA18" i="37"/>
  <c r="CZ18" i="37"/>
  <c r="CY18" i="37"/>
  <c r="CX18" i="37"/>
  <c r="CW18" i="37"/>
  <c r="CV18" i="37"/>
  <c r="CU18" i="37"/>
  <c r="CT18" i="37"/>
  <c r="CS18" i="37"/>
  <c r="CR18" i="37"/>
  <c r="CQ18" i="37"/>
  <c r="CP18" i="37"/>
  <c r="CO18" i="37"/>
  <c r="CN18" i="37"/>
  <c r="CM18" i="37"/>
  <c r="CL18" i="37"/>
  <c r="CK18" i="37"/>
  <c r="CJ18" i="37"/>
  <c r="CI18" i="37"/>
  <c r="CH18" i="37"/>
  <c r="CG18" i="37"/>
  <c r="CF18" i="37"/>
  <c r="CE18" i="37"/>
  <c r="CD18" i="37"/>
  <c r="CC18" i="37"/>
  <c r="CA18" i="37"/>
  <c r="BZ18" i="37"/>
  <c r="BY18" i="37"/>
  <c r="BX18" i="37"/>
  <c r="BW18" i="37"/>
  <c r="BV18" i="37"/>
  <c r="BU18" i="37"/>
  <c r="BT18" i="37"/>
  <c r="BS18" i="37"/>
  <c r="BR18" i="37"/>
  <c r="BQ18" i="37"/>
  <c r="BP18" i="37"/>
  <c r="BO18" i="37"/>
  <c r="BN18" i="37"/>
  <c r="BM18" i="37"/>
  <c r="BL18" i="37"/>
  <c r="BK18" i="37"/>
  <c r="BJ18" i="37"/>
  <c r="BI18" i="37"/>
  <c r="BH18" i="37"/>
  <c r="BF18" i="37"/>
  <c r="BE18" i="37"/>
  <c r="BD18" i="37"/>
  <c r="BC18" i="37"/>
  <c r="BB18" i="37"/>
  <c r="BA18" i="37"/>
  <c r="AZ18" i="37"/>
  <c r="AY18" i="37"/>
  <c r="AX18" i="37"/>
  <c r="AW18" i="37"/>
  <c r="AV18" i="37"/>
  <c r="AT18" i="37"/>
  <c r="AS18" i="37"/>
  <c r="AR18" i="37"/>
  <c r="AQ18" i="37"/>
  <c r="AP18" i="37"/>
  <c r="AO18" i="37"/>
  <c r="AN18" i="37"/>
  <c r="AM18" i="37"/>
  <c r="AL18" i="37"/>
  <c r="AK18" i="37"/>
  <c r="AI18" i="37"/>
  <c r="AH18" i="37"/>
  <c r="AG18" i="37"/>
  <c r="AF18" i="37"/>
  <c r="AE18" i="37"/>
  <c r="AD18" i="37"/>
  <c r="AC18" i="37"/>
  <c r="AB18" i="37"/>
  <c r="Z18" i="37"/>
  <c r="Y18" i="37"/>
  <c r="X18" i="37"/>
  <c r="W18" i="37"/>
  <c r="V18" i="37"/>
  <c r="U18" i="37"/>
  <c r="T18" i="37"/>
  <c r="S18" i="37"/>
  <c r="R18" i="37"/>
  <c r="Q18" i="37"/>
  <c r="O18" i="37"/>
  <c r="N18" i="37"/>
  <c r="M18" i="37"/>
  <c r="L18" i="37"/>
  <c r="K18" i="37"/>
  <c r="I18" i="37"/>
  <c r="H18" i="37"/>
  <c r="G18" i="37"/>
  <c r="F18" i="37"/>
  <c r="E18" i="37"/>
  <c r="D18" i="37"/>
  <c r="DH17" i="37"/>
  <c r="DG17" i="37"/>
  <c r="DF17" i="37"/>
  <c r="DE17" i="37"/>
  <c r="DD17" i="37"/>
  <c r="DC17" i="37"/>
  <c r="DB17" i="37"/>
  <c r="DA17" i="37"/>
  <c r="CZ17" i="37"/>
  <c r="CY17" i="37"/>
  <c r="CX17" i="37"/>
  <c r="CW17" i="37"/>
  <c r="CV17" i="37"/>
  <c r="CU17" i="37"/>
  <c r="CT17" i="37"/>
  <c r="CS17" i="37"/>
  <c r="CR17" i="37"/>
  <c r="CQ17" i="37"/>
  <c r="CP17" i="37"/>
  <c r="CO17" i="37"/>
  <c r="CN17" i="37"/>
  <c r="CM17" i="37"/>
  <c r="CL17" i="37"/>
  <c r="CK17" i="37"/>
  <c r="CJ17" i="37"/>
  <c r="CI17" i="37"/>
  <c r="CH17" i="37"/>
  <c r="CG17" i="37"/>
  <c r="CF17" i="37"/>
  <c r="CE17" i="37"/>
  <c r="CD17" i="37"/>
  <c r="CC17" i="37"/>
  <c r="CA17" i="37"/>
  <c r="BZ17" i="37"/>
  <c r="BY17" i="37"/>
  <c r="BX17" i="37"/>
  <c r="BW17" i="37"/>
  <c r="BV17" i="37"/>
  <c r="BU17" i="37"/>
  <c r="BT17" i="37"/>
  <c r="BS17" i="37"/>
  <c r="BR17" i="37"/>
  <c r="BQ17" i="37"/>
  <c r="BP17" i="37"/>
  <c r="BO17" i="37"/>
  <c r="BN17" i="37"/>
  <c r="BM17" i="37"/>
  <c r="BL17" i="37"/>
  <c r="BK17" i="37"/>
  <c r="BJ17" i="37"/>
  <c r="BI17" i="37"/>
  <c r="BH17" i="37"/>
  <c r="BF17" i="37"/>
  <c r="BE17" i="37"/>
  <c r="BD17" i="37"/>
  <c r="BC17" i="37"/>
  <c r="BB17" i="37"/>
  <c r="BA17" i="37"/>
  <c r="AZ17" i="37"/>
  <c r="AY17" i="37"/>
  <c r="AX17" i="37"/>
  <c r="AW17" i="37"/>
  <c r="AV17" i="37"/>
  <c r="AT17" i="37"/>
  <c r="AS17" i="37"/>
  <c r="AR17" i="37"/>
  <c r="AQ17" i="37"/>
  <c r="AP17" i="37"/>
  <c r="AO17" i="37"/>
  <c r="AN17" i="37"/>
  <c r="AM17" i="37"/>
  <c r="AL17" i="37"/>
  <c r="AK17" i="37"/>
  <c r="AI17" i="37"/>
  <c r="AH17" i="37"/>
  <c r="AG17" i="37"/>
  <c r="AF17" i="37"/>
  <c r="AE17" i="37"/>
  <c r="AD17" i="37"/>
  <c r="AC17" i="37"/>
  <c r="AB17" i="37"/>
  <c r="Z17" i="37"/>
  <c r="Y17" i="37"/>
  <c r="X17" i="37"/>
  <c r="W17" i="37"/>
  <c r="V17" i="37"/>
  <c r="U17" i="37"/>
  <c r="T17" i="37"/>
  <c r="S17" i="37"/>
  <c r="R17" i="37"/>
  <c r="Q17" i="37"/>
  <c r="O17" i="37"/>
  <c r="N17" i="37"/>
  <c r="M17" i="37"/>
  <c r="L17" i="37"/>
  <c r="K17" i="37"/>
  <c r="I17" i="37"/>
  <c r="H17" i="37"/>
  <c r="G17" i="37"/>
  <c r="F17" i="37"/>
  <c r="E17" i="37"/>
  <c r="D17" i="37"/>
  <c r="DH16" i="37"/>
  <c r="DG16" i="37"/>
  <c r="DF16" i="37"/>
  <c r="DE16" i="37"/>
  <c r="DD16" i="37"/>
  <c r="DC16" i="37"/>
  <c r="DB16" i="37"/>
  <c r="DA16" i="37"/>
  <c r="CZ16" i="37"/>
  <c r="CY16" i="37"/>
  <c r="CX16" i="37"/>
  <c r="CW16" i="37"/>
  <c r="CV16" i="37"/>
  <c r="CU16" i="37"/>
  <c r="CT16" i="37"/>
  <c r="CS16" i="37"/>
  <c r="CR16" i="37"/>
  <c r="CQ16" i="37"/>
  <c r="CP16" i="37"/>
  <c r="CO16" i="37"/>
  <c r="CN16" i="37"/>
  <c r="CM16" i="37"/>
  <c r="CL16" i="37"/>
  <c r="CK16" i="37"/>
  <c r="CJ16" i="37"/>
  <c r="CI16" i="37"/>
  <c r="CH16" i="37"/>
  <c r="CG16" i="37"/>
  <c r="CF16" i="37"/>
  <c r="CE16" i="37"/>
  <c r="CD16" i="37"/>
  <c r="CC16" i="37"/>
  <c r="CA16" i="37"/>
  <c r="BZ16" i="37"/>
  <c r="BY16" i="37"/>
  <c r="BX16" i="37"/>
  <c r="BW16" i="37"/>
  <c r="BV16" i="37"/>
  <c r="BU16" i="37"/>
  <c r="BT16" i="37"/>
  <c r="BS16" i="37"/>
  <c r="BR16" i="37"/>
  <c r="BQ16" i="37"/>
  <c r="BP16" i="37"/>
  <c r="BO16" i="37"/>
  <c r="BN16" i="37"/>
  <c r="BM16" i="37"/>
  <c r="BL16" i="37"/>
  <c r="BK16" i="37"/>
  <c r="BJ16" i="37"/>
  <c r="BI16" i="37"/>
  <c r="BH16" i="37"/>
  <c r="BF16" i="37"/>
  <c r="BE16" i="37"/>
  <c r="BD16" i="37"/>
  <c r="BC16" i="37"/>
  <c r="BB16" i="37"/>
  <c r="BA16" i="37"/>
  <c r="AZ16" i="37"/>
  <c r="AY16" i="37"/>
  <c r="AX16" i="37"/>
  <c r="AW16" i="37"/>
  <c r="AV16" i="37"/>
  <c r="AT16" i="37"/>
  <c r="AS16" i="37"/>
  <c r="AR16" i="37"/>
  <c r="AQ16" i="37"/>
  <c r="AP16" i="37"/>
  <c r="AO16" i="37"/>
  <c r="AN16" i="37"/>
  <c r="AM16" i="37"/>
  <c r="AL16" i="37"/>
  <c r="AK16" i="37"/>
  <c r="AI16" i="37"/>
  <c r="AH16" i="37"/>
  <c r="AG16" i="37"/>
  <c r="AF16" i="37"/>
  <c r="AE16" i="37"/>
  <c r="AD16" i="37"/>
  <c r="AC16" i="37"/>
  <c r="AB16" i="37"/>
  <c r="Z16" i="37"/>
  <c r="Y16" i="37"/>
  <c r="X16" i="37"/>
  <c r="W16" i="37"/>
  <c r="V16" i="37"/>
  <c r="U16" i="37"/>
  <c r="T16" i="37"/>
  <c r="S16" i="37"/>
  <c r="R16" i="37"/>
  <c r="Q16" i="37"/>
  <c r="O16" i="37"/>
  <c r="N16" i="37"/>
  <c r="M16" i="37"/>
  <c r="L16" i="37"/>
  <c r="K16" i="37"/>
  <c r="I16" i="37"/>
  <c r="H16" i="37"/>
  <c r="G16" i="37"/>
  <c r="F16" i="37"/>
  <c r="E16" i="37"/>
  <c r="D16" i="37"/>
  <c r="DH15" i="37"/>
  <c r="DG15" i="37"/>
  <c r="DF15" i="37"/>
  <c r="DE15" i="37"/>
  <c r="DD15" i="37"/>
  <c r="DC15" i="37"/>
  <c r="DB15" i="37"/>
  <c r="DA15" i="37"/>
  <c r="CZ15" i="37"/>
  <c r="CY15" i="37"/>
  <c r="CX15" i="37"/>
  <c r="CW15" i="37"/>
  <c r="CV15" i="37"/>
  <c r="CU15" i="37"/>
  <c r="CT15" i="37"/>
  <c r="CS15" i="37"/>
  <c r="CR15" i="37"/>
  <c r="CQ15" i="37"/>
  <c r="CP15" i="37"/>
  <c r="CO15" i="37"/>
  <c r="CN15" i="37"/>
  <c r="CM15" i="37"/>
  <c r="CL15" i="37"/>
  <c r="CK15" i="37"/>
  <c r="CJ15" i="37"/>
  <c r="CI15" i="37"/>
  <c r="CH15" i="37"/>
  <c r="CG15" i="37"/>
  <c r="CF15" i="37"/>
  <c r="CE15" i="37"/>
  <c r="CD15" i="37"/>
  <c r="CC15" i="37"/>
  <c r="CA15" i="37"/>
  <c r="BZ15" i="37"/>
  <c r="BY15" i="37"/>
  <c r="BX15" i="37"/>
  <c r="BW15" i="37"/>
  <c r="BV15" i="37"/>
  <c r="BU15" i="37"/>
  <c r="BT15" i="37"/>
  <c r="BS15" i="37"/>
  <c r="BR15" i="37"/>
  <c r="BQ15" i="37"/>
  <c r="BP15" i="37"/>
  <c r="BO15" i="37"/>
  <c r="BN15" i="37"/>
  <c r="BM15" i="37"/>
  <c r="BL15" i="37"/>
  <c r="BK15" i="37"/>
  <c r="BJ15" i="37"/>
  <c r="BI15" i="37"/>
  <c r="BH15" i="37"/>
  <c r="BF15" i="37"/>
  <c r="BE15" i="37"/>
  <c r="BD15" i="37"/>
  <c r="BC15" i="37"/>
  <c r="BB15" i="37"/>
  <c r="BA15" i="37"/>
  <c r="AZ15" i="37"/>
  <c r="AY15" i="37"/>
  <c r="AX15" i="37"/>
  <c r="AW15" i="37"/>
  <c r="AV15" i="37"/>
  <c r="AT15" i="37"/>
  <c r="AS15" i="37"/>
  <c r="AR15" i="37"/>
  <c r="AQ15" i="37"/>
  <c r="AP15" i="37"/>
  <c r="AO15" i="37"/>
  <c r="AN15" i="37"/>
  <c r="AM15" i="37"/>
  <c r="AL15" i="37"/>
  <c r="AK15" i="37"/>
  <c r="AI15" i="37"/>
  <c r="AH15" i="37"/>
  <c r="AG15" i="37"/>
  <c r="AF15" i="37"/>
  <c r="AE15" i="37"/>
  <c r="AD15" i="37"/>
  <c r="AC15" i="37"/>
  <c r="AB15" i="37"/>
  <c r="Z15" i="37"/>
  <c r="Y15" i="37"/>
  <c r="X15" i="37"/>
  <c r="W15" i="37"/>
  <c r="V15" i="37"/>
  <c r="U15" i="37"/>
  <c r="T15" i="37"/>
  <c r="S15" i="37"/>
  <c r="R15" i="37"/>
  <c r="Q15" i="37"/>
  <c r="O15" i="37"/>
  <c r="N15" i="37"/>
  <c r="M15" i="37"/>
  <c r="L15" i="37"/>
  <c r="K15" i="37"/>
  <c r="I15" i="37"/>
  <c r="H15" i="37"/>
  <c r="G15" i="37"/>
  <c r="F15" i="37"/>
  <c r="E15" i="37"/>
  <c r="D15" i="37"/>
  <c r="DH14" i="37"/>
  <c r="DG14" i="37"/>
  <c r="DF14" i="37"/>
  <c r="DE14" i="37"/>
  <c r="DD14" i="37"/>
  <c r="DC14" i="37"/>
  <c r="DB14" i="37"/>
  <c r="DA14" i="37"/>
  <c r="CZ14" i="37"/>
  <c r="CY14" i="37"/>
  <c r="CX14" i="37"/>
  <c r="CW14" i="37"/>
  <c r="CV14" i="37"/>
  <c r="CU14" i="37"/>
  <c r="CT14" i="37"/>
  <c r="CS14" i="37"/>
  <c r="CR14" i="37"/>
  <c r="CQ14" i="37"/>
  <c r="CP14" i="37"/>
  <c r="CO14" i="37"/>
  <c r="CN14" i="37"/>
  <c r="CM14" i="37"/>
  <c r="CL14" i="37"/>
  <c r="CK14" i="37"/>
  <c r="CJ14" i="37"/>
  <c r="CI14" i="37"/>
  <c r="CH14" i="37"/>
  <c r="CG14" i="37"/>
  <c r="CF14" i="37"/>
  <c r="CE14" i="37"/>
  <c r="CD14" i="37"/>
  <c r="CC14" i="37"/>
  <c r="CA14" i="37"/>
  <c r="BZ14" i="37"/>
  <c r="BY14" i="37"/>
  <c r="BX14" i="37"/>
  <c r="BW14" i="37"/>
  <c r="BV14" i="37"/>
  <c r="BU14" i="37"/>
  <c r="BT14" i="37"/>
  <c r="BS14" i="37"/>
  <c r="BR14" i="37"/>
  <c r="BQ14" i="37"/>
  <c r="BP14" i="37"/>
  <c r="BO14" i="37"/>
  <c r="BN14" i="37"/>
  <c r="BM14" i="37"/>
  <c r="BL14" i="37"/>
  <c r="BK14" i="37"/>
  <c r="BJ14" i="37"/>
  <c r="BI14" i="37"/>
  <c r="BH14" i="37"/>
  <c r="BF14" i="37"/>
  <c r="BE14" i="37"/>
  <c r="BD14" i="37"/>
  <c r="BC14" i="37"/>
  <c r="BB14" i="37"/>
  <c r="BA14" i="37"/>
  <c r="AZ14" i="37"/>
  <c r="AY14" i="37"/>
  <c r="AX14" i="37"/>
  <c r="AW14" i="37"/>
  <c r="AV14" i="37"/>
  <c r="AT14" i="37"/>
  <c r="AS14" i="37"/>
  <c r="AR14" i="37"/>
  <c r="AQ14" i="37"/>
  <c r="AP14" i="37"/>
  <c r="AO14" i="37"/>
  <c r="AN14" i="37"/>
  <c r="AM14" i="37"/>
  <c r="AL14" i="37"/>
  <c r="AK14" i="37"/>
  <c r="AI14" i="37"/>
  <c r="AH14" i="37"/>
  <c r="AG14" i="37"/>
  <c r="AF14" i="37"/>
  <c r="AE14" i="37"/>
  <c r="AD14" i="37"/>
  <c r="AC14" i="37"/>
  <c r="AB14" i="37"/>
  <c r="Z14" i="37"/>
  <c r="Y14" i="37"/>
  <c r="X14" i="37"/>
  <c r="W14" i="37"/>
  <c r="V14" i="37"/>
  <c r="U14" i="37"/>
  <c r="T14" i="37"/>
  <c r="S14" i="37"/>
  <c r="R14" i="37"/>
  <c r="Q14" i="37"/>
  <c r="O14" i="37"/>
  <c r="N14" i="37"/>
  <c r="M14" i="37"/>
  <c r="L14" i="37"/>
  <c r="K14" i="37"/>
  <c r="I14" i="37"/>
  <c r="H14" i="37"/>
  <c r="G14" i="37"/>
  <c r="F14" i="37"/>
  <c r="E14" i="37"/>
  <c r="D14" i="37"/>
  <c r="DH13" i="37"/>
  <c r="DG13" i="37"/>
  <c r="DF13" i="37"/>
  <c r="DE13" i="37"/>
  <c r="DD13" i="37"/>
  <c r="DC13" i="37"/>
  <c r="DB13" i="37"/>
  <c r="DA13" i="37"/>
  <c r="CZ13" i="37"/>
  <c r="CY13" i="37"/>
  <c r="CX13" i="37"/>
  <c r="CW13" i="37"/>
  <c r="CV13" i="37"/>
  <c r="CU13" i="37"/>
  <c r="CT13" i="37"/>
  <c r="CS13" i="37"/>
  <c r="CR13" i="37"/>
  <c r="CQ13" i="37"/>
  <c r="CP13" i="37"/>
  <c r="CO13" i="37"/>
  <c r="CN13" i="37"/>
  <c r="CM13" i="37"/>
  <c r="CL13" i="37"/>
  <c r="CK13" i="37"/>
  <c r="CJ13" i="37"/>
  <c r="CI13" i="37"/>
  <c r="CH13" i="37"/>
  <c r="CG13" i="37"/>
  <c r="CF13" i="37"/>
  <c r="CE13" i="37"/>
  <c r="CD13" i="37"/>
  <c r="CC13" i="37"/>
  <c r="CA13" i="37"/>
  <c r="BZ13" i="37"/>
  <c r="BY13" i="37"/>
  <c r="BX13" i="37"/>
  <c r="BW13" i="37"/>
  <c r="BV13" i="37"/>
  <c r="BU13" i="37"/>
  <c r="BT13" i="37"/>
  <c r="BS13" i="37"/>
  <c r="BR13" i="37"/>
  <c r="BQ13" i="37"/>
  <c r="BP13" i="37"/>
  <c r="BO13" i="37"/>
  <c r="BN13" i="37"/>
  <c r="BM13" i="37"/>
  <c r="BL13" i="37"/>
  <c r="BK13" i="37"/>
  <c r="BJ13" i="37"/>
  <c r="BI13" i="37"/>
  <c r="BH13" i="37"/>
  <c r="BF13" i="37"/>
  <c r="BE13" i="37"/>
  <c r="BD13" i="37"/>
  <c r="BC13" i="37"/>
  <c r="BB13" i="37"/>
  <c r="BA13" i="37"/>
  <c r="AZ13" i="37"/>
  <c r="AY13" i="37"/>
  <c r="AX13" i="37"/>
  <c r="AW13" i="37"/>
  <c r="AV13" i="37"/>
  <c r="AT13" i="37"/>
  <c r="AS13" i="37"/>
  <c r="AR13" i="37"/>
  <c r="AQ13" i="37"/>
  <c r="AP13" i="37"/>
  <c r="AO13" i="37"/>
  <c r="AN13" i="37"/>
  <c r="AM13" i="37"/>
  <c r="AL13" i="37"/>
  <c r="AK13" i="37"/>
  <c r="AI13" i="37"/>
  <c r="AH13" i="37"/>
  <c r="AG13" i="37"/>
  <c r="AF13" i="37"/>
  <c r="AE13" i="37"/>
  <c r="AD13" i="37"/>
  <c r="AC13" i="37"/>
  <c r="AB13" i="37"/>
  <c r="Z13" i="37"/>
  <c r="Y13" i="37"/>
  <c r="X13" i="37"/>
  <c r="W13" i="37"/>
  <c r="V13" i="37"/>
  <c r="U13" i="37"/>
  <c r="T13" i="37"/>
  <c r="S13" i="37"/>
  <c r="R13" i="37"/>
  <c r="Q13" i="37"/>
  <c r="O13" i="37"/>
  <c r="N13" i="37"/>
  <c r="M13" i="37"/>
  <c r="L13" i="37"/>
  <c r="K13" i="37"/>
  <c r="I13" i="37"/>
  <c r="H13" i="37"/>
  <c r="G13" i="37"/>
  <c r="F13" i="37"/>
  <c r="E13" i="37"/>
  <c r="D13" i="37"/>
  <c r="DH12" i="37"/>
  <c r="DG12" i="37"/>
  <c r="DF12" i="37"/>
  <c r="DE12" i="37"/>
  <c r="DC12" i="37"/>
  <c r="DB12" i="37"/>
  <c r="DA12" i="37"/>
  <c r="CZ12" i="37"/>
  <c r="CY12" i="37"/>
  <c r="CX12" i="37"/>
  <c r="CW12" i="37"/>
  <c r="CV12" i="37"/>
  <c r="CU12" i="37"/>
  <c r="CT12" i="37"/>
  <c r="CS12" i="37"/>
  <c r="CR12" i="37"/>
  <c r="CQ12" i="37"/>
  <c r="CP12" i="37"/>
  <c r="CO12" i="37"/>
  <c r="CN12" i="37"/>
  <c r="CM12" i="37"/>
  <c r="CL12" i="37"/>
  <c r="CK12" i="37"/>
  <c r="CJ12" i="37"/>
  <c r="CI12" i="37"/>
  <c r="CH12" i="37"/>
  <c r="CG12" i="37"/>
  <c r="CF12" i="37"/>
  <c r="CE12" i="37"/>
  <c r="CD12" i="37"/>
  <c r="CC12" i="37"/>
  <c r="CA12" i="37"/>
  <c r="BZ12" i="37"/>
  <c r="BY12" i="37"/>
  <c r="BX12" i="37"/>
  <c r="BW12" i="37"/>
  <c r="BV12" i="37"/>
  <c r="BU12" i="37"/>
  <c r="BT12" i="37"/>
  <c r="BS12" i="37"/>
  <c r="BR12" i="37"/>
  <c r="BQ12" i="37"/>
  <c r="BP12" i="37"/>
  <c r="BO12" i="37"/>
  <c r="BN12" i="37"/>
  <c r="BM12" i="37"/>
  <c r="BL12" i="37"/>
  <c r="BK12" i="37"/>
  <c r="BJ12" i="37"/>
  <c r="BI12" i="37"/>
  <c r="BH12" i="37"/>
  <c r="BF12" i="37"/>
  <c r="BE12" i="37"/>
  <c r="BD12" i="37"/>
  <c r="BC12" i="37"/>
  <c r="BB12" i="37"/>
  <c r="BA12" i="37"/>
  <c r="AZ12" i="37"/>
  <c r="AY12" i="37"/>
  <c r="AX12" i="37"/>
  <c r="AW12" i="37"/>
  <c r="AV12" i="37"/>
  <c r="AT12" i="37"/>
  <c r="AS12" i="37"/>
  <c r="AR12" i="37"/>
  <c r="AQ12" i="37"/>
  <c r="AP12" i="37"/>
  <c r="AO12" i="37"/>
  <c r="AN12" i="37"/>
  <c r="AM12" i="37"/>
  <c r="AL12" i="37"/>
  <c r="AK12" i="37"/>
  <c r="AI12" i="37"/>
  <c r="AH12" i="37"/>
  <c r="AG12" i="37"/>
  <c r="AF12" i="37"/>
  <c r="AE12" i="37"/>
  <c r="AD12" i="37"/>
  <c r="AC12" i="37"/>
  <c r="AB12" i="37"/>
  <c r="Z12" i="37"/>
  <c r="Y12" i="37"/>
  <c r="X12" i="37"/>
  <c r="W12" i="37"/>
  <c r="V12" i="37"/>
  <c r="U12" i="37"/>
  <c r="T12" i="37"/>
  <c r="S12" i="37"/>
  <c r="R12" i="37"/>
  <c r="Q12" i="37"/>
  <c r="O12" i="37"/>
  <c r="N12" i="37"/>
  <c r="M12" i="37"/>
  <c r="L12" i="37"/>
  <c r="K12" i="37"/>
  <c r="I12" i="37"/>
  <c r="H12" i="37"/>
  <c r="G12" i="37"/>
  <c r="F12" i="37"/>
  <c r="E12" i="37"/>
  <c r="D12" i="37"/>
  <c r="DH11" i="37"/>
  <c r="DG11" i="37"/>
  <c r="DF11" i="37"/>
  <c r="DE11" i="37"/>
  <c r="DD11" i="37"/>
  <c r="DC11" i="37"/>
  <c r="DB11" i="37"/>
  <c r="DA11" i="37"/>
  <c r="CZ11" i="37"/>
  <c r="CY11" i="37"/>
  <c r="CX11" i="37"/>
  <c r="CW11" i="37"/>
  <c r="CV11" i="37"/>
  <c r="CU11" i="37"/>
  <c r="CT11" i="37"/>
  <c r="CS11" i="37"/>
  <c r="CR11" i="37"/>
  <c r="CQ11" i="37"/>
  <c r="CP11" i="37"/>
  <c r="CO11" i="37"/>
  <c r="CN11" i="37"/>
  <c r="CM11" i="37"/>
  <c r="CL11" i="37"/>
  <c r="CK11" i="37"/>
  <c r="CJ11" i="37"/>
  <c r="CI11" i="37"/>
  <c r="CH11" i="37"/>
  <c r="CG11" i="37"/>
  <c r="CF11" i="37"/>
  <c r="CE11" i="37"/>
  <c r="CD11" i="37"/>
  <c r="CC11" i="37"/>
  <c r="CA11" i="37"/>
  <c r="BZ11" i="37"/>
  <c r="BY11" i="37"/>
  <c r="BX11" i="37"/>
  <c r="BW11" i="37"/>
  <c r="BV11" i="37"/>
  <c r="BU11" i="37"/>
  <c r="BT11" i="37"/>
  <c r="BS11" i="37"/>
  <c r="BR11" i="37"/>
  <c r="BQ11" i="37"/>
  <c r="BP11" i="37"/>
  <c r="BO11" i="37"/>
  <c r="BN11" i="37"/>
  <c r="BM11" i="37"/>
  <c r="BL11" i="37"/>
  <c r="BK11" i="37"/>
  <c r="BJ11" i="37"/>
  <c r="BI11" i="37"/>
  <c r="BH11" i="37"/>
  <c r="BF11" i="37"/>
  <c r="BE11" i="37"/>
  <c r="BD11" i="37"/>
  <c r="BC11" i="37"/>
  <c r="BB11" i="37"/>
  <c r="BA11" i="37"/>
  <c r="AZ11" i="37"/>
  <c r="AY11" i="37"/>
  <c r="AX11" i="37"/>
  <c r="AW11" i="37"/>
  <c r="AV11" i="37"/>
  <c r="AT11" i="37"/>
  <c r="AS11" i="37"/>
  <c r="AR11" i="37"/>
  <c r="AQ11" i="37"/>
  <c r="AP11" i="37"/>
  <c r="AO11" i="37"/>
  <c r="AN11" i="37"/>
  <c r="AM11" i="37"/>
  <c r="AL11" i="37"/>
  <c r="AK11" i="37"/>
  <c r="AI11" i="37"/>
  <c r="AH11" i="37"/>
  <c r="AG11" i="37"/>
  <c r="AF11" i="37"/>
  <c r="AE11" i="37"/>
  <c r="AD11" i="37"/>
  <c r="AC11" i="37"/>
  <c r="AB11" i="37"/>
  <c r="Z11" i="37"/>
  <c r="Y11" i="37"/>
  <c r="X11" i="37"/>
  <c r="W11" i="37"/>
  <c r="V11" i="37"/>
  <c r="U11" i="37"/>
  <c r="T11" i="37"/>
  <c r="S11" i="37"/>
  <c r="R11" i="37"/>
  <c r="Q11" i="37"/>
  <c r="O11" i="37"/>
  <c r="N11" i="37"/>
  <c r="M11" i="37"/>
  <c r="L11" i="37"/>
  <c r="K11" i="37"/>
  <c r="I11" i="37"/>
  <c r="H11" i="37"/>
  <c r="G11" i="37"/>
  <c r="F11" i="37"/>
  <c r="E11" i="37"/>
  <c r="D11" i="37"/>
  <c r="DH10" i="37"/>
  <c r="DG10" i="37"/>
  <c r="DF10" i="37"/>
  <c r="DE10" i="37"/>
  <c r="DD10" i="37"/>
  <c r="DC10" i="37"/>
  <c r="DB10" i="37"/>
  <c r="DA10" i="37"/>
  <c r="CZ10" i="37"/>
  <c r="CY10" i="37"/>
  <c r="CX10" i="37"/>
  <c r="CW10" i="37"/>
  <c r="CV10" i="37"/>
  <c r="CU10" i="37"/>
  <c r="CT10" i="37"/>
  <c r="CS10" i="37"/>
  <c r="CR10" i="37"/>
  <c r="CQ10" i="37"/>
  <c r="CP10" i="37"/>
  <c r="CO10" i="37"/>
  <c r="CN10" i="37"/>
  <c r="CM10" i="37"/>
  <c r="CL10" i="37"/>
  <c r="CK10" i="37"/>
  <c r="CJ10" i="37"/>
  <c r="CI10" i="37"/>
  <c r="CH10" i="37"/>
  <c r="CG10" i="37"/>
  <c r="CF10" i="37"/>
  <c r="CE10" i="37"/>
  <c r="CD10" i="37"/>
  <c r="CC10" i="37"/>
  <c r="CA10" i="37"/>
  <c r="BZ10" i="37"/>
  <c r="BY10" i="37"/>
  <c r="BX10" i="37"/>
  <c r="BW10" i="37"/>
  <c r="BV10" i="37"/>
  <c r="BU10" i="37"/>
  <c r="BT10" i="37"/>
  <c r="BS10" i="37"/>
  <c r="BR10" i="37"/>
  <c r="BQ10" i="37"/>
  <c r="BP10" i="37"/>
  <c r="BO10" i="37"/>
  <c r="BN10" i="37"/>
  <c r="BM10" i="37"/>
  <c r="BL10" i="37"/>
  <c r="BK10" i="37"/>
  <c r="BJ10" i="37"/>
  <c r="BI10" i="37"/>
  <c r="BH10" i="37"/>
  <c r="BF10" i="37"/>
  <c r="BE10" i="37"/>
  <c r="BD10" i="37"/>
  <c r="BC10" i="37"/>
  <c r="BB10" i="37"/>
  <c r="BA10" i="37"/>
  <c r="AZ10" i="37"/>
  <c r="AY10" i="37"/>
  <c r="AX10" i="37"/>
  <c r="AW10" i="37"/>
  <c r="AV10" i="37"/>
  <c r="AT10" i="37"/>
  <c r="AS10" i="37"/>
  <c r="AR10" i="37"/>
  <c r="AQ10" i="37"/>
  <c r="AP10" i="37"/>
  <c r="AO10" i="37"/>
  <c r="AN10" i="37"/>
  <c r="AM10" i="37"/>
  <c r="AL10" i="37"/>
  <c r="AK10" i="37"/>
  <c r="AI10" i="37"/>
  <c r="AH10" i="37"/>
  <c r="AG10" i="37"/>
  <c r="AF10" i="37"/>
  <c r="AE10" i="37"/>
  <c r="AD10" i="37"/>
  <c r="AC10" i="37"/>
  <c r="AB10" i="37"/>
  <c r="Z10" i="37"/>
  <c r="Y10" i="37"/>
  <c r="X10" i="37"/>
  <c r="W10" i="37"/>
  <c r="V10" i="37"/>
  <c r="U10" i="37"/>
  <c r="T10" i="37"/>
  <c r="S10" i="37"/>
  <c r="R10" i="37"/>
  <c r="Q10" i="37"/>
  <c r="O10" i="37"/>
  <c r="N10" i="37"/>
  <c r="M10" i="37"/>
  <c r="L10" i="37"/>
  <c r="K10" i="37"/>
  <c r="I10" i="37"/>
  <c r="H10" i="37"/>
  <c r="G10" i="37"/>
  <c r="F10" i="37"/>
  <c r="E10" i="37"/>
  <c r="D10" i="37"/>
  <c r="DH9" i="37"/>
  <c r="DG9" i="37"/>
  <c r="DF9" i="37"/>
  <c r="DE9" i="37"/>
  <c r="DD9" i="37"/>
  <c r="DC9" i="37"/>
  <c r="DB9" i="37"/>
  <c r="DA9" i="37"/>
  <c r="CZ9" i="37"/>
  <c r="CY9" i="37"/>
  <c r="CX9" i="37"/>
  <c r="CW9" i="37"/>
  <c r="CV9" i="37"/>
  <c r="CU9" i="37"/>
  <c r="CT9" i="37"/>
  <c r="CS9" i="37"/>
  <c r="CR9" i="37"/>
  <c r="CQ9" i="37"/>
  <c r="CP9" i="37"/>
  <c r="CO9" i="37"/>
  <c r="CN9" i="37"/>
  <c r="CM9" i="37"/>
  <c r="CL9" i="37"/>
  <c r="CK9" i="37"/>
  <c r="CJ9" i="37"/>
  <c r="CI9" i="37"/>
  <c r="CH9" i="37"/>
  <c r="CG9" i="37"/>
  <c r="CF9" i="37"/>
  <c r="CE9" i="37"/>
  <c r="CD9" i="37"/>
  <c r="CC9" i="37"/>
  <c r="CA9" i="37"/>
  <c r="BZ9" i="37"/>
  <c r="BY9" i="37"/>
  <c r="BX9" i="37"/>
  <c r="BW9" i="37"/>
  <c r="BV9" i="37"/>
  <c r="BU9" i="37"/>
  <c r="BT9" i="37"/>
  <c r="BS9" i="37"/>
  <c r="BR9" i="37"/>
  <c r="BQ9" i="37"/>
  <c r="BP9" i="37"/>
  <c r="BO9" i="37"/>
  <c r="BN9" i="37"/>
  <c r="BM9" i="37"/>
  <c r="BL9" i="37"/>
  <c r="BK9" i="37"/>
  <c r="BJ9" i="37"/>
  <c r="BI9" i="37"/>
  <c r="BH9" i="37"/>
  <c r="BF9" i="37"/>
  <c r="BE9" i="37"/>
  <c r="BD9" i="37"/>
  <c r="BC9" i="37"/>
  <c r="BB9" i="37"/>
  <c r="BA9" i="37"/>
  <c r="AZ9" i="37"/>
  <c r="AY9" i="37"/>
  <c r="AX9" i="37"/>
  <c r="AW9" i="37"/>
  <c r="AV9" i="37"/>
  <c r="AT9" i="37"/>
  <c r="AS9" i="37"/>
  <c r="AR9" i="37"/>
  <c r="AQ9" i="37"/>
  <c r="AP9" i="37"/>
  <c r="AO9" i="37"/>
  <c r="AN9" i="37"/>
  <c r="AM9" i="37"/>
  <c r="AL9" i="37"/>
  <c r="AK9" i="37"/>
  <c r="AI9" i="37"/>
  <c r="AH9" i="37"/>
  <c r="AG9" i="37"/>
  <c r="AF9" i="37"/>
  <c r="AE9" i="37"/>
  <c r="AD9" i="37"/>
  <c r="AC9" i="37"/>
  <c r="AB9" i="37"/>
  <c r="Z9" i="37"/>
  <c r="Y9" i="37"/>
  <c r="X9" i="37"/>
  <c r="W9" i="37"/>
  <c r="V9" i="37"/>
  <c r="U9" i="37"/>
  <c r="T9" i="37"/>
  <c r="S9" i="37"/>
  <c r="R9" i="37"/>
  <c r="Q9" i="37"/>
  <c r="O9" i="37"/>
  <c r="N9" i="37"/>
  <c r="M9" i="37"/>
  <c r="L9" i="37"/>
  <c r="K9" i="37"/>
  <c r="I9" i="37"/>
  <c r="H9" i="37"/>
  <c r="G9" i="37"/>
  <c r="F9" i="37"/>
  <c r="E9" i="37"/>
  <c r="D9" i="37"/>
  <c r="DH8" i="37"/>
  <c r="DG8" i="37"/>
  <c r="DF8" i="37"/>
  <c r="DE8" i="37"/>
  <c r="DD8" i="37"/>
  <c r="DC8" i="37"/>
  <c r="DB8" i="37"/>
  <c r="DA8" i="37"/>
  <c r="CZ8" i="37"/>
  <c r="CY8" i="37"/>
  <c r="CX8" i="37"/>
  <c r="CW8" i="37"/>
  <c r="CV8" i="37"/>
  <c r="CU8" i="37"/>
  <c r="CT8" i="37"/>
  <c r="CS8" i="37"/>
  <c r="CR8" i="37"/>
  <c r="CQ8" i="37"/>
  <c r="CP8" i="37"/>
  <c r="CO8" i="37"/>
  <c r="CN8" i="37"/>
  <c r="CM8" i="37"/>
  <c r="CL8" i="37"/>
  <c r="CK8" i="37"/>
  <c r="CJ8" i="37"/>
  <c r="CI8" i="37"/>
  <c r="CH8" i="37"/>
  <c r="CG8" i="37"/>
  <c r="CF8" i="37"/>
  <c r="CE8" i="37"/>
  <c r="CD8" i="37"/>
  <c r="CC8" i="37"/>
  <c r="CA8" i="37"/>
  <c r="BZ8" i="37"/>
  <c r="BY8" i="37"/>
  <c r="BX8" i="37"/>
  <c r="BW8" i="37"/>
  <c r="BV8" i="37"/>
  <c r="BU8" i="37"/>
  <c r="BT8" i="37"/>
  <c r="BS8" i="37"/>
  <c r="BR8" i="37"/>
  <c r="BQ8" i="37"/>
  <c r="BP8" i="37"/>
  <c r="BO8" i="37"/>
  <c r="BN8" i="37"/>
  <c r="BM8" i="37"/>
  <c r="BL8" i="37"/>
  <c r="BK8" i="37"/>
  <c r="BJ8" i="37"/>
  <c r="BI8" i="37"/>
  <c r="BH8" i="37"/>
  <c r="BF8" i="37"/>
  <c r="BE8" i="37"/>
  <c r="BD8" i="37"/>
  <c r="BC8" i="37"/>
  <c r="BB8" i="37"/>
  <c r="BA8" i="37"/>
  <c r="AZ8" i="37"/>
  <c r="AY8" i="37"/>
  <c r="AX8" i="37"/>
  <c r="AW8" i="37"/>
  <c r="AV8" i="37"/>
  <c r="AT8" i="37"/>
  <c r="AS8" i="37"/>
  <c r="AR8" i="37"/>
  <c r="AQ8" i="37"/>
  <c r="AP8" i="37"/>
  <c r="AO8" i="37"/>
  <c r="AN8" i="37"/>
  <c r="AM8" i="37"/>
  <c r="AL8" i="37"/>
  <c r="AK8" i="37"/>
  <c r="AI8" i="37"/>
  <c r="AH8" i="37"/>
  <c r="AG8" i="37"/>
  <c r="AF8" i="37"/>
  <c r="AE8" i="37"/>
  <c r="AD8" i="37"/>
  <c r="AC8" i="37"/>
  <c r="AB8" i="37"/>
  <c r="Z8" i="37"/>
  <c r="Y8" i="37"/>
  <c r="X8" i="37"/>
  <c r="W8" i="37"/>
  <c r="V8" i="37"/>
  <c r="U8" i="37"/>
  <c r="T8" i="37"/>
  <c r="S8" i="37"/>
  <c r="R8" i="37"/>
  <c r="Q8" i="37"/>
  <c r="O8" i="37"/>
  <c r="N8" i="37"/>
  <c r="M8" i="37"/>
  <c r="L8" i="37"/>
  <c r="K8" i="37"/>
  <c r="I8" i="37"/>
  <c r="H8" i="37"/>
  <c r="G8" i="37"/>
  <c r="F8" i="37"/>
  <c r="E8" i="37"/>
  <c r="D8" i="37"/>
  <c r="DH7" i="37"/>
  <c r="DG7" i="37"/>
  <c r="DF7" i="37"/>
  <c r="DE7" i="37"/>
  <c r="DD7" i="37"/>
  <c r="DC7" i="37"/>
  <c r="DB7" i="37"/>
  <c r="DA7" i="37"/>
  <c r="CZ7" i="37"/>
  <c r="CY7" i="37"/>
  <c r="CX7" i="37"/>
  <c r="CW7" i="37"/>
  <c r="CV7" i="37"/>
  <c r="CU7" i="37"/>
  <c r="CT7" i="37"/>
  <c r="CS7" i="37"/>
  <c r="CR7" i="37"/>
  <c r="CQ7" i="37"/>
  <c r="CP7" i="37"/>
  <c r="CO7" i="37"/>
  <c r="CN7" i="37"/>
  <c r="CM7" i="37"/>
  <c r="CL7" i="37"/>
  <c r="CK7" i="37"/>
  <c r="CJ7" i="37"/>
  <c r="CI7" i="37"/>
  <c r="CH7" i="37"/>
  <c r="CG7" i="37"/>
  <c r="CF7" i="37"/>
  <c r="CE7" i="37"/>
  <c r="CD7" i="37"/>
  <c r="CC7" i="37"/>
  <c r="CA7" i="37"/>
  <c r="BZ7" i="37"/>
  <c r="BY7" i="37"/>
  <c r="BX7" i="37"/>
  <c r="BW7" i="37"/>
  <c r="BV7" i="37"/>
  <c r="BU7" i="37"/>
  <c r="BT7" i="37"/>
  <c r="BS7" i="37"/>
  <c r="BR7" i="37"/>
  <c r="BQ7" i="37"/>
  <c r="BP7" i="37"/>
  <c r="BO7" i="37"/>
  <c r="BN7" i="37"/>
  <c r="BM7" i="37"/>
  <c r="BL7" i="37"/>
  <c r="BK7" i="37"/>
  <c r="BJ7" i="37"/>
  <c r="BI7" i="37"/>
  <c r="BH7" i="37"/>
  <c r="BF7" i="37"/>
  <c r="BE7" i="37"/>
  <c r="BD7" i="37"/>
  <c r="BC7" i="37"/>
  <c r="BB7" i="37"/>
  <c r="BA7" i="37"/>
  <c r="AZ7" i="37"/>
  <c r="AY7" i="37"/>
  <c r="AX7" i="37"/>
  <c r="AW7" i="37"/>
  <c r="AV7" i="37"/>
  <c r="AT7" i="37"/>
  <c r="AS7" i="37"/>
  <c r="AR7" i="37"/>
  <c r="AQ7" i="37"/>
  <c r="AP7" i="37"/>
  <c r="AO7" i="37"/>
  <c r="AN7" i="37"/>
  <c r="AM7" i="37"/>
  <c r="AL7" i="37"/>
  <c r="AK7" i="37"/>
  <c r="AI7" i="37"/>
  <c r="AH7" i="37"/>
  <c r="AG7" i="37"/>
  <c r="AF7" i="37"/>
  <c r="AE7" i="37"/>
  <c r="AD7" i="37"/>
  <c r="AC7" i="37"/>
  <c r="AB7" i="37"/>
  <c r="Z7" i="37"/>
  <c r="Y7" i="37"/>
  <c r="X7" i="37"/>
  <c r="W7" i="37"/>
  <c r="V7" i="37"/>
  <c r="U7" i="37"/>
  <c r="T7" i="37"/>
  <c r="S7" i="37"/>
  <c r="R7" i="37"/>
  <c r="Q7" i="37"/>
  <c r="O7" i="37"/>
  <c r="N7" i="37"/>
  <c r="M7" i="37"/>
  <c r="L7" i="37"/>
  <c r="K7" i="37"/>
  <c r="I7" i="37"/>
  <c r="H7" i="37"/>
  <c r="G7" i="37"/>
  <c r="F7" i="37"/>
  <c r="E7" i="37"/>
  <c r="D7" i="37"/>
  <c r="C7" i="37"/>
  <c r="DH6" i="37"/>
  <c r="DG6" i="37"/>
  <c r="DF6" i="37"/>
  <c r="DE6" i="37"/>
  <c r="DD6" i="37"/>
  <c r="DC6" i="37"/>
  <c r="DB6" i="37"/>
  <c r="DA6" i="37"/>
  <c r="CZ6" i="37"/>
  <c r="CY6" i="37"/>
  <c r="CX6" i="37"/>
  <c r="CW6" i="37"/>
  <c r="CV6" i="37"/>
  <c r="CU6" i="37"/>
  <c r="CT6" i="37"/>
  <c r="CS6" i="37"/>
  <c r="CR6" i="37"/>
  <c r="CQ6" i="37"/>
  <c r="CP6" i="37"/>
  <c r="CO6" i="37"/>
  <c r="CN6" i="37"/>
  <c r="CM6" i="37"/>
  <c r="CL6" i="37"/>
  <c r="CK6" i="37"/>
  <c r="CJ6" i="37"/>
  <c r="CI6" i="37"/>
  <c r="CH6" i="37"/>
  <c r="CG6" i="37"/>
  <c r="CF6" i="37"/>
  <c r="CE6" i="37"/>
  <c r="CD6" i="37"/>
  <c r="CC6" i="37"/>
  <c r="CA6" i="37"/>
  <c r="BZ6" i="37"/>
  <c r="BY6" i="37"/>
  <c r="BX6" i="37"/>
  <c r="BW6" i="37"/>
  <c r="BV6" i="37"/>
  <c r="BU6" i="37"/>
  <c r="BT6" i="37"/>
  <c r="BS6" i="37"/>
  <c r="BR6" i="37"/>
  <c r="BQ6" i="37"/>
  <c r="BP6" i="37"/>
  <c r="BO6" i="37"/>
  <c r="BN6" i="37"/>
  <c r="BM6" i="37"/>
  <c r="BL6" i="37"/>
  <c r="BK6" i="37"/>
  <c r="BJ6" i="37"/>
  <c r="BI6" i="37"/>
  <c r="BH6" i="37"/>
  <c r="BF6" i="37"/>
  <c r="BE6" i="37"/>
  <c r="BD6" i="37"/>
  <c r="BC6" i="37"/>
  <c r="BB6" i="37"/>
  <c r="BA6" i="37"/>
  <c r="AZ6" i="37"/>
  <c r="AY6" i="37"/>
  <c r="AX6" i="37"/>
  <c r="AW6" i="37"/>
  <c r="AV6" i="37"/>
  <c r="AT6" i="37"/>
  <c r="AS6" i="37"/>
  <c r="AR6" i="37"/>
  <c r="AQ6" i="37"/>
  <c r="AP6" i="37"/>
  <c r="AO6" i="37"/>
  <c r="AN6" i="37"/>
  <c r="AM6" i="37"/>
  <c r="AL6" i="37"/>
  <c r="AK6" i="37"/>
  <c r="AI6" i="37"/>
  <c r="AH6" i="37"/>
  <c r="AG6" i="37"/>
  <c r="AF6" i="37"/>
  <c r="AE6" i="37"/>
  <c r="AD6" i="37"/>
  <c r="AC6" i="37"/>
  <c r="AB6" i="37"/>
  <c r="Z6" i="37"/>
  <c r="Y6" i="37"/>
  <c r="X6" i="37"/>
  <c r="W6" i="37"/>
  <c r="V6" i="37"/>
  <c r="U6" i="37"/>
  <c r="T6" i="37"/>
  <c r="S6" i="37"/>
  <c r="R6" i="37"/>
  <c r="Q6" i="37"/>
  <c r="O6" i="37"/>
  <c r="N6" i="37"/>
  <c r="M6" i="37"/>
  <c r="L6" i="37"/>
  <c r="K6" i="37"/>
  <c r="I6" i="37"/>
  <c r="H6" i="37"/>
  <c r="G6" i="37"/>
  <c r="F6" i="37"/>
  <c r="E6" i="37"/>
  <c r="D6" i="37"/>
  <c r="C6" i="37"/>
  <c r="DH5" i="37"/>
  <c r="DG5" i="37"/>
  <c r="DF5" i="37"/>
  <c r="DE5" i="37"/>
  <c r="DD5" i="37"/>
  <c r="DC5" i="37"/>
  <c r="DB5" i="37"/>
  <c r="DA5" i="37"/>
  <c r="CZ5" i="37"/>
  <c r="CY5" i="37"/>
  <c r="CX5" i="37"/>
  <c r="CW5" i="37"/>
  <c r="CV5" i="37"/>
  <c r="CU5" i="37"/>
  <c r="CT5" i="37"/>
  <c r="CS5" i="37"/>
  <c r="CR5" i="37"/>
  <c r="CQ5" i="37"/>
  <c r="CP5" i="37"/>
  <c r="CO5" i="37"/>
  <c r="CN5" i="37"/>
  <c r="CM5" i="37"/>
  <c r="CL5" i="37"/>
  <c r="CK5" i="37"/>
  <c r="CJ5" i="37"/>
  <c r="CI5" i="37"/>
  <c r="CH5" i="37"/>
  <c r="CG5" i="37"/>
  <c r="CF5" i="37"/>
  <c r="CE5" i="37"/>
  <c r="CD5" i="37"/>
  <c r="CC5" i="37"/>
  <c r="CA5" i="37"/>
  <c r="BZ5" i="37"/>
  <c r="BY5" i="37"/>
  <c r="BX5" i="37"/>
  <c r="BW5" i="37"/>
  <c r="BV5" i="37"/>
  <c r="BU5" i="37"/>
  <c r="BT5" i="37"/>
  <c r="BS5" i="37"/>
  <c r="BR5" i="37"/>
  <c r="BQ5" i="37"/>
  <c r="BP5" i="37"/>
  <c r="BO5" i="37"/>
  <c r="BN5" i="37"/>
  <c r="BM5" i="37"/>
  <c r="BL5" i="37"/>
  <c r="BK5" i="37"/>
  <c r="BJ5" i="37"/>
  <c r="BI5" i="37"/>
  <c r="BH5" i="37"/>
  <c r="BF5" i="37"/>
  <c r="BE5" i="37"/>
  <c r="BD5" i="37"/>
  <c r="BC5" i="37"/>
  <c r="BB5" i="37"/>
  <c r="BA5" i="37"/>
  <c r="AZ5" i="37"/>
  <c r="AY5" i="37"/>
  <c r="AX5" i="37"/>
  <c r="AW5" i="37"/>
  <c r="AV5" i="37"/>
  <c r="AT5" i="37"/>
  <c r="AS5" i="37"/>
  <c r="AR5" i="37"/>
  <c r="AQ5" i="37"/>
  <c r="AP5" i="37"/>
  <c r="AO5" i="37"/>
  <c r="AN5" i="37"/>
  <c r="AM5" i="37"/>
  <c r="AL5" i="37"/>
  <c r="AK5" i="37"/>
  <c r="AI5" i="37"/>
  <c r="AH5" i="37"/>
  <c r="AG5" i="37"/>
  <c r="AF5" i="37"/>
  <c r="AE5" i="37"/>
  <c r="AD5" i="37"/>
  <c r="AC5" i="37"/>
  <c r="AB5" i="37"/>
  <c r="Z5" i="37"/>
  <c r="Y5" i="37"/>
  <c r="X5" i="37"/>
  <c r="W5" i="37"/>
  <c r="V5" i="37"/>
  <c r="U5" i="37"/>
  <c r="T5" i="37"/>
  <c r="S5" i="37"/>
  <c r="R5" i="37"/>
  <c r="Q5" i="37"/>
  <c r="O5" i="37"/>
  <c r="N5" i="37"/>
  <c r="M5" i="37"/>
  <c r="L5" i="37"/>
  <c r="K5" i="37"/>
  <c r="I5" i="37"/>
  <c r="H5" i="37"/>
  <c r="G5" i="37"/>
  <c r="F5" i="37"/>
  <c r="E5" i="37"/>
  <c r="D5" i="37"/>
  <c r="C5" i="37"/>
  <c r="DH4" i="37"/>
  <c r="DG4" i="37"/>
  <c r="DF4" i="37"/>
  <c r="DE4" i="37"/>
  <c r="DD4" i="37"/>
  <c r="DC4" i="37"/>
  <c r="DB4" i="37"/>
  <c r="DA4" i="37"/>
  <c r="CZ4" i="37"/>
  <c r="CY4" i="37"/>
  <c r="CX4" i="37"/>
  <c r="CW4" i="37"/>
  <c r="CV4" i="37"/>
  <c r="CU4" i="37"/>
  <c r="CT4" i="37"/>
  <c r="CS4" i="37"/>
  <c r="CR4" i="37"/>
  <c r="CQ4" i="37"/>
  <c r="CP4" i="37"/>
  <c r="CO4" i="37"/>
  <c r="CN4" i="37"/>
  <c r="CM4" i="37"/>
  <c r="CL4" i="37"/>
  <c r="CK4" i="37"/>
  <c r="CJ4" i="37"/>
  <c r="CI4" i="37"/>
  <c r="CH4" i="37"/>
  <c r="CG4" i="37"/>
  <c r="CF4" i="37"/>
  <c r="CE4" i="37"/>
  <c r="CD4" i="37"/>
  <c r="CC4" i="37"/>
  <c r="CA4" i="37"/>
  <c r="BZ4" i="37"/>
  <c r="BY4" i="37"/>
  <c r="BX4" i="37"/>
  <c r="BW4" i="37"/>
  <c r="BV4" i="37"/>
  <c r="BU4" i="37"/>
  <c r="BT4" i="37"/>
  <c r="BS4" i="37"/>
  <c r="BR4" i="37"/>
  <c r="BQ4" i="37"/>
  <c r="BP4" i="37"/>
  <c r="BO4" i="37"/>
  <c r="BN4" i="37"/>
  <c r="BM4" i="37"/>
  <c r="BL4" i="37"/>
  <c r="BK4" i="37"/>
  <c r="BJ4" i="37"/>
  <c r="BI4" i="37"/>
  <c r="BH4" i="37"/>
  <c r="BF4" i="37"/>
  <c r="BE4" i="37"/>
  <c r="BD4" i="37"/>
  <c r="BC4" i="37"/>
  <c r="BB4" i="37"/>
  <c r="BA4" i="37"/>
  <c r="AZ4" i="37"/>
  <c r="AY4" i="37"/>
  <c r="AX4" i="37"/>
  <c r="AW4" i="37"/>
  <c r="AV4" i="37"/>
  <c r="AT4" i="37"/>
  <c r="AS4" i="37"/>
  <c r="AR4" i="37"/>
  <c r="AQ4" i="37"/>
  <c r="AP4" i="37"/>
  <c r="AO4" i="37"/>
  <c r="AN4" i="37"/>
  <c r="AM4" i="37"/>
  <c r="AL4" i="37"/>
  <c r="AK4" i="37"/>
  <c r="AI4" i="37"/>
  <c r="AH4" i="37"/>
  <c r="AG4" i="37"/>
  <c r="AF4" i="37"/>
  <c r="AE4" i="37"/>
  <c r="AD4" i="37"/>
  <c r="AC4" i="37"/>
  <c r="AB4" i="37"/>
  <c r="Z4" i="37"/>
  <c r="Y4" i="37"/>
  <c r="X4" i="37"/>
  <c r="W4" i="37"/>
  <c r="V4" i="37"/>
  <c r="U4" i="37"/>
  <c r="T4" i="37"/>
  <c r="S4" i="37"/>
  <c r="R4" i="37"/>
  <c r="Q4" i="37"/>
  <c r="O4" i="37"/>
  <c r="N4" i="37"/>
  <c r="M4" i="37"/>
  <c r="L4" i="37"/>
  <c r="K4" i="37"/>
  <c r="I4" i="37"/>
  <c r="H4" i="37"/>
  <c r="G4" i="37"/>
  <c r="F4" i="37"/>
  <c r="E4" i="37"/>
  <c r="D4" i="37"/>
  <c r="C4" i="37"/>
  <c r="B4" i="37"/>
  <c r="A4" i="37"/>
  <c r="C2" i="37"/>
  <c r="B2" i="37"/>
  <c r="A2" i="37"/>
  <c r="A15" i="36"/>
  <c r="A13" i="36"/>
  <c r="F11" i="36"/>
  <c r="CB5" i="37"/>
  <c r="CB6" i="37"/>
  <c r="CB7" i="37"/>
  <c r="CB8" i="37"/>
  <c r="CB9" i="37"/>
  <c r="CB10" i="37"/>
  <c r="CB11" i="37"/>
  <c r="CB12" i="37"/>
  <c r="CB13" i="37"/>
  <c r="CB14" i="37"/>
  <c r="CB15" i="37"/>
  <c r="CB16" i="37"/>
  <c r="CB17" i="37"/>
  <c r="CB18" i="37"/>
  <c r="CB19" i="37"/>
  <c r="CB20" i="37"/>
  <c r="CB21" i="37"/>
  <c r="CB22" i="37"/>
  <c r="CB23" i="37"/>
  <c r="CB24" i="37"/>
  <c r="CB25" i="37"/>
  <c r="CB26" i="37"/>
  <c r="CB4" i="37"/>
  <c r="E11" i="3" s="1"/>
  <c r="BG5" i="37"/>
  <c r="BG6" i="37"/>
  <c r="BG7" i="37"/>
  <c r="BG8" i="37"/>
  <c r="BG9" i="37"/>
  <c r="BG10" i="37"/>
  <c r="BG11" i="37"/>
  <c r="BG12" i="37"/>
  <c r="BG13" i="37"/>
  <c r="BG14" i="37"/>
  <c r="BG15" i="37"/>
  <c r="BG16" i="37"/>
  <c r="BG17" i="37"/>
  <c r="BG18" i="37"/>
  <c r="BG19" i="37"/>
  <c r="BG20" i="37"/>
  <c r="BG21" i="37"/>
  <c r="BG22" i="37"/>
  <c r="BG23" i="37"/>
  <c r="BG24" i="37"/>
  <c r="BG25" i="37"/>
  <c r="BG26" i="37"/>
  <c r="AU5" i="37"/>
  <c r="AU6" i="37"/>
  <c r="AU7" i="37"/>
  <c r="AU8" i="37"/>
  <c r="AU9" i="37"/>
  <c r="AU10" i="37"/>
  <c r="AU11" i="37"/>
  <c r="AU12" i="37"/>
  <c r="AU13" i="37"/>
  <c r="AU14" i="37"/>
  <c r="AU15" i="37"/>
  <c r="AU16" i="37"/>
  <c r="AU17" i="37"/>
  <c r="AU18" i="37"/>
  <c r="AU19" i="37"/>
  <c r="AU20" i="37"/>
  <c r="AU21" i="37"/>
  <c r="AU22" i="37"/>
  <c r="AU23" i="37"/>
  <c r="AU24" i="37"/>
  <c r="AU25" i="37"/>
  <c r="AU26" i="37"/>
  <c r="BG4" i="37"/>
  <c r="E10" i="3" s="1"/>
  <c r="P4" i="37"/>
  <c r="W4" i="33"/>
  <c r="AJ4" i="37"/>
  <c r="E8" i="3" s="1"/>
  <c r="AJ5" i="37"/>
  <c r="AJ6" i="37"/>
  <c r="AJ7" i="37"/>
  <c r="AJ8" i="37"/>
  <c r="AJ9" i="37"/>
  <c r="AJ10" i="37"/>
  <c r="AJ11" i="37"/>
  <c r="AJ12" i="37"/>
  <c r="AJ13" i="37"/>
  <c r="AJ14" i="37"/>
  <c r="AJ15" i="37"/>
  <c r="AJ16" i="37"/>
  <c r="AJ17" i="37"/>
  <c r="AJ18" i="37"/>
  <c r="AJ19" i="37"/>
  <c r="AJ20" i="37"/>
  <c r="AJ21" i="37"/>
  <c r="AJ22" i="37"/>
  <c r="AJ23" i="37"/>
  <c r="AJ24" i="37"/>
  <c r="AJ25" i="37"/>
  <c r="AJ26" i="37"/>
  <c r="AJ39" i="37"/>
  <c r="AJ40" i="37"/>
  <c r="AJ41" i="37"/>
  <c r="AJ42" i="37"/>
  <c r="AJ43" i="37"/>
  <c r="AJ44" i="37"/>
  <c r="AJ45" i="37"/>
  <c r="AJ46" i="37"/>
  <c r="AA5" i="37"/>
  <c r="AA6" i="37"/>
  <c r="AA7" i="37"/>
  <c r="AA8" i="37"/>
  <c r="AA9" i="37"/>
  <c r="AA10" i="37"/>
  <c r="AA11" i="37"/>
  <c r="AA12" i="37"/>
  <c r="AA13" i="37"/>
  <c r="AA14" i="37"/>
  <c r="AA15" i="37"/>
  <c r="AA16" i="37"/>
  <c r="AA17" i="37"/>
  <c r="AA18" i="37"/>
  <c r="AA19" i="37"/>
  <c r="AA20" i="37"/>
  <c r="AA21" i="37"/>
  <c r="AA22" i="37"/>
  <c r="AA23" i="37"/>
  <c r="AA24" i="37"/>
  <c r="AA25" i="37"/>
  <c r="AA26" i="37"/>
  <c r="AA39" i="37"/>
  <c r="AA40" i="37"/>
  <c r="AA41" i="37"/>
  <c r="AA42" i="37"/>
  <c r="AA43" i="37"/>
  <c r="AA44" i="37"/>
  <c r="AA45" i="37"/>
  <c r="AA46" i="37"/>
  <c r="P5" i="37"/>
  <c r="P6" i="37"/>
  <c r="P7" i="37"/>
  <c r="P8" i="37"/>
  <c r="P9" i="37"/>
  <c r="P10" i="37"/>
  <c r="P11" i="37"/>
  <c r="P12" i="37"/>
  <c r="P13" i="37"/>
  <c r="P14" i="37"/>
  <c r="P15" i="37"/>
  <c r="P16" i="37"/>
  <c r="P17" i="37"/>
  <c r="P18" i="37"/>
  <c r="P19" i="37"/>
  <c r="P20" i="37"/>
  <c r="P21" i="37"/>
  <c r="P22" i="37"/>
  <c r="P23" i="37"/>
  <c r="P24" i="37"/>
  <c r="P25" i="37"/>
  <c r="P26" i="37"/>
  <c r="E6" i="3"/>
  <c r="AY53" i="37" l="1"/>
  <c r="AY52" i="37"/>
  <c r="AY51" i="37"/>
  <c r="BR53" i="37"/>
  <c r="BR52" i="37"/>
  <c r="BR51" i="37"/>
  <c r="BX53" i="37"/>
  <c r="BX52" i="37"/>
  <c r="BX51" i="37"/>
  <c r="BZ53" i="37"/>
  <c r="BZ52" i="37"/>
  <c r="BZ51" i="37"/>
  <c r="CC53" i="37"/>
  <c r="CC52" i="37"/>
  <c r="CC51" i="37"/>
  <c r="CE53" i="37"/>
  <c r="CE52" i="37"/>
  <c r="CE51" i="37"/>
  <c r="CY53" i="37"/>
  <c r="CY52" i="37"/>
  <c r="CY51" i="37"/>
  <c r="CJ53" i="37"/>
  <c r="CJ52" i="37"/>
  <c r="CJ51" i="37"/>
  <c r="CP53" i="37"/>
  <c r="CP52" i="37"/>
  <c r="CP51" i="37"/>
  <c r="CV53" i="37"/>
  <c r="CV52" i="37"/>
  <c r="CV51" i="37"/>
  <c r="BW53" i="37"/>
  <c r="BW51" i="37"/>
  <c r="BW52" i="37"/>
  <c r="BY53" i="37"/>
  <c r="BY51" i="37"/>
  <c r="BY52" i="37"/>
  <c r="BV52" i="37"/>
  <c r="BV53" i="37"/>
  <c r="BV51" i="37"/>
  <c r="AH52" i="37"/>
  <c r="AH53" i="37"/>
  <c r="AH51" i="37"/>
  <c r="AV53" i="37"/>
  <c r="AV51" i="37"/>
  <c r="AV52" i="37"/>
  <c r="AX53" i="37"/>
  <c r="AX51" i="37"/>
  <c r="AX52" i="37"/>
  <c r="AZ53" i="37"/>
  <c r="AZ51" i="37"/>
  <c r="AZ52" i="37"/>
  <c r="BB53" i="37"/>
  <c r="BB51" i="37"/>
  <c r="BB52" i="37"/>
  <c r="BD53" i="37"/>
  <c r="BD51" i="37"/>
  <c r="BD52" i="37"/>
  <c r="BF53" i="37"/>
  <c r="BF51" i="37"/>
  <c r="BF52" i="37"/>
  <c r="BS53" i="37"/>
  <c r="BS51" i="37"/>
  <c r="BS52" i="37"/>
  <c r="BU53" i="37"/>
  <c r="BU52" i="37"/>
  <c r="BU51" i="37"/>
  <c r="AW52" i="37"/>
  <c r="AW53" i="37"/>
  <c r="AW51" i="37"/>
  <c r="BA52" i="37"/>
  <c r="BA53" i="37"/>
  <c r="BA51" i="37"/>
  <c r="BC52" i="37"/>
  <c r="BC53" i="37"/>
  <c r="BC51" i="37"/>
  <c r="BE52" i="37"/>
  <c r="BE53" i="37"/>
  <c r="BE51" i="37"/>
  <c r="BT52" i="37"/>
  <c r="BT53" i="37"/>
  <c r="BT51" i="37"/>
  <c r="AD51" i="37"/>
  <c r="AD53" i="37"/>
  <c r="AD52" i="37"/>
  <c r="DB53" i="37"/>
  <c r="DB52" i="37"/>
  <c r="DB51" i="37"/>
  <c r="DA52" i="37"/>
  <c r="DA51" i="37"/>
  <c r="DA53" i="37"/>
  <c r="DC53" i="37"/>
  <c r="DC52" i="37"/>
  <c r="DC51" i="37"/>
  <c r="AK52" i="37"/>
  <c r="AK53" i="37"/>
  <c r="AK51" i="37"/>
  <c r="AM52" i="37"/>
  <c r="AM53" i="37"/>
  <c r="AM51" i="37"/>
  <c r="AO52" i="37"/>
  <c r="AO53" i="37"/>
  <c r="AO51" i="37"/>
  <c r="AQ52" i="37"/>
  <c r="AQ53" i="37"/>
  <c r="AQ51" i="37"/>
  <c r="AS52" i="37"/>
  <c r="AS53" i="37"/>
  <c r="AS51" i="37"/>
  <c r="AL53" i="37"/>
  <c r="AL51" i="37"/>
  <c r="AL52" i="37"/>
  <c r="AN53" i="37"/>
  <c r="AN51" i="37"/>
  <c r="AN52" i="37"/>
  <c r="AP53" i="37"/>
  <c r="AP51" i="37"/>
  <c r="AP52" i="37"/>
  <c r="AR53" i="37"/>
  <c r="AR51" i="37"/>
  <c r="AR52" i="37"/>
  <c r="AT53" i="37"/>
  <c r="AT51" i="37"/>
  <c r="AT52" i="37"/>
  <c r="AF53" i="37"/>
  <c r="AF52" i="37"/>
  <c r="AF51" i="37"/>
  <c r="AE53" i="37"/>
  <c r="AE52" i="37"/>
  <c r="AE51" i="37"/>
  <c r="AG53" i="37"/>
  <c r="AG52" i="37"/>
  <c r="AG51" i="37"/>
  <c r="BG53" i="37"/>
  <c r="BG52" i="37"/>
  <c r="BG51" i="37"/>
  <c r="DG51" i="37"/>
  <c r="DG53" i="37"/>
  <c r="DG52" i="37"/>
  <c r="DF53" i="37"/>
  <c r="DF51" i="37"/>
  <c r="DF52" i="37"/>
  <c r="DE53" i="37"/>
  <c r="DE51" i="37"/>
  <c r="DE52" i="37"/>
  <c r="CX53" i="37"/>
  <c r="CX52" i="37"/>
  <c r="CX51" i="37"/>
  <c r="CZ53" i="37"/>
  <c r="CZ52" i="37"/>
  <c r="CZ51" i="37"/>
  <c r="CU53" i="37"/>
  <c r="CU52" i="37"/>
  <c r="CU51" i="37"/>
  <c r="CW53" i="37"/>
  <c r="CW52" i="37"/>
  <c r="CW51" i="37"/>
  <c r="CR53" i="37"/>
  <c r="CR52" i="37"/>
  <c r="CR51" i="37"/>
  <c r="CR55" i="37" s="1"/>
  <c r="CT51" i="37"/>
  <c r="CT53" i="37"/>
  <c r="CT57" i="37" s="1"/>
  <c r="CT52" i="37"/>
  <c r="AC51" i="37"/>
  <c r="AC55" i="37" s="1"/>
  <c r="AC53" i="37"/>
  <c r="AC52" i="37"/>
  <c r="CS53" i="37"/>
  <c r="CS52" i="37"/>
  <c r="CS51" i="37"/>
  <c r="CL53" i="37"/>
  <c r="CL51" i="37"/>
  <c r="CL52" i="37"/>
  <c r="CN53" i="37"/>
  <c r="CN51" i="37"/>
  <c r="CN52" i="37"/>
  <c r="CM52" i="37"/>
  <c r="CM53" i="37"/>
  <c r="CM51" i="37"/>
  <c r="CO52" i="37"/>
  <c r="CO53" i="37"/>
  <c r="CO51" i="37"/>
  <c r="CQ52" i="37"/>
  <c r="CQ53" i="37"/>
  <c r="CQ51" i="37"/>
  <c r="CH53" i="37"/>
  <c r="CH52" i="37"/>
  <c r="CH51" i="37"/>
  <c r="CI53" i="37"/>
  <c r="CI52" i="37"/>
  <c r="CI51" i="37"/>
  <c r="CK53" i="37"/>
  <c r="CK52" i="37"/>
  <c r="CK51" i="37"/>
  <c r="BI53" i="37"/>
  <c r="BI51" i="37"/>
  <c r="BI52" i="37"/>
  <c r="BK53" i="37"/>
  <c r="BK51" i="37"/>
  <c r="BK52" i="37"/>
  <c r="BM53" i="37"/>
  <c r="BM51" i="37"/>
  <c r="BM52" i="37"/>
  <c r="BO53" i="37"/>
  <c r="BO51" i="37"/>
  <c r="BO52" i="37"/>
  <c r="BQ53" i="37"/>
  <c r="BQ51" i="37"/>
  <c r="BQ52" i="37"/>
  <c r="BJ52" i="37"/>
  <c r="BJ53" i="37"/>
  <c r="BJ51" i="37"/>
  <c r="BL52" i="37"/>
  <c r="BL53" i="37"/>
  <c r="BL51" i="37"/>
  <c r="BN52" i="37"/>
  <c r="BN53" i="37"/>
  <c r="BN51" i="37"/>
  <c r="BP52" i="37"/>
  <c r="BP53" i="37"/>
  <c r="BP51" i="37"/>
  <c r="Y52" i="37"/>
  <c r="Y53" i="37"/>
  <c r="Y51" i="37"/>
  <c r="CG52" i="37"/>
  <c r="CG53" i="37"/>
  <c r="CG51" i="37"/>
  <c r="AJ52" i="37"/>
  <c r="AJ53" i="37"/>
  <c r="AJ57" i="37" s="1"/>
  <c r="AJ51" i="37"/>
  <c r="P52" i="37"/>
  <c r="P53" i="37"/>
  <c r="P51" i="37"/>
  <c r="CB52" i="37"/>
  <c r="CB53" i="37"/>
  <c r="CB51" i="37"/>
  <c r="Q53" i="37"/>
  <c r="Q51" i="37"/>
  <c r="Q52" i="37"/>
  <c r="S53" i="37"/>
  <c r="S51" i="37"/>
  <c r="S52" i="37"/>
  <c r="U53" i="37"/>
  <c r="U51" i="37"/>
  <c r="U52" i="37"/>
  <c r="W53" i="37"/>
  <c r="W51" i="37"/>
  <c r="W52" i="37"/>
  <c r="AB52" i="37"/>
  <c r="AB53" i="37"/>
  <c r="AB51" i="37"/>
  <c r="CA53" i="37"/>
  <c r="CA51" i="37"/>
  <c r="CA52" i="37"/>
  <c r="CD52" i="37"/>
  <c r="CD53" i="37"/>
  <c r="CD51" i="37"/>
  <c r="CF52" i="37"/>
  <c r="CF53" i="37"/>
  <c r="CF51" i="37"/>
  <c r="DH52" i="37"/>
  <c r="DH56" i="37" s="1"/>
  <c r="DH53" i="37"/>
  <c r="DH51" i="37"/>
  <c r="DH55" i="37" s="1"/>
  <c r="R52" i="37"/>
  <c r="R53" i="37"/>
  <c r="R51" i="37"/>
  <c r="T52" i="37"/>
  <c r="T53" i="37"/>
  <c r="T51" i="37"/>
  <c r="V52" i="37"/>
  <c r="V53" i="37"/>
  <c r="V51" i="37"/>
  <c r="X52" i="37"/>
  <c r="X53" i="37"/>
  <c r="X51" i="37"/>
  <c r="Z52" i="37"/>
  <c r="Z53" i="37"/>
  <c r="Z51" i="37"/>
  <c r="AI53" i="37"/>
  <c r="AI57" i="37" s="1"/>
  <c r="AI51" i="37"/>
  <c r="AI55" i="37" s="1"/>
  <c r="AI52" i="37"/>
  <c r="AI56" i="37" s="1"/>
  <c r="BH52" i="37"/>
  <c r="BH53" i="37"/>
  <c r="BH51" i="37"/>
  <c r="C7" i="33"/>
  <c r="C6" i="14"/>
  <c r="AR4" i="33"/>
  <c r="AU4" i="37" s="1"/>
  <c r="E9" i="3" s="1"/>
  <c r="X4" i="33"/>
  <c r="AA4" i="37" s="1"/>
  <c r="E7" i="3" s="1"/>
  <c r="DI4" i="37"/>
  <c r="E12" i="3" s="1"/>
  <c r="DI45" i="37"/>
  <c r="DI43" i="37"/>
  <c r="DI41" i="37"/>
  <c r="DI39" i="37"/>
  <c r="DI25" i="37"/>
  <c r="DI23" i="37"/>
  <c r="DI21" i="37"/>
  <c r="DI19" i="37"/>
  <c r="DI17" i="37"/>
  <c r="DI15" i="37"/>
  <c r="DI13" i="37"/>
  <c r="DI11" i="37"/>
  <c r="DI9" i="37"/>
  <c r="DI7" i="37"/>
  <c r="DI5" i="37"/>
  <c r="DI46" i="37"/>
  <c r="DI44" i="37"/>
  <c r="DI42" i="37"/>
  <c r="DI40" i="37"/>
  <c r="DI26" i="37"/>
  <c r="DI24" i="37"/>
  <c r="DI22" i="37"/>
  <c r="DI20" i="37"/>
  <c r="DI18" i="37"/>
  <c r="DI16" i="37"/>
  <c r="DI14" i="37"/>
  <c r="DI12" i="37"/>
  <c r="DI10" i="37"/>
  <c r="DI8" i="37"/>
  <c r="DI6" i="37"/>
  <c r="P57" i="37"/>
  <c r="P55" i="37"/>
  <c r="P56" i="37"/>
  <c r="CB56" i="37"/>
  <c r="CB57" i="37"/>
  <c r="CB55" i="37"/>
  <c r="R56" i="37"/>
  <c r="R57" i="37"/>
  <c r="R55" i="37"/>
  <c r="T56" i="37"/>
  <c r="T57" i="37"/>
  <c r="T55" i="37"/>
  <c r="V56" i="37"/>
  <c r="V57" i="37"/>
  <c r="V55" i="37"/>
  <c r="X56" i="37"/>
  <c r="X57" i="37"/>
  <c r="X55" i="37"/>
  <c r="Z56" i="37"/>
  <c r="Z57" i="37"/>
  <c r="Z55" i="37"/>
  <c r="AC57" i="37"/>
  <c r="AC56" i="37"/>
  <c r="AE57" i="37"/>
  <c r="AE55" i="37"/>
  <c r="AE56" i="37"/>
  <c r="AG57" i="37"/>
  <c r="AG55" i="37"/>
  <c r="AG56" i="37"/>
  <c r="AL56" i="37"/>
  <c r="AL57" i="37"/>
  <c r="AL55" i="37"/>
  <c r="AN56" i="37"/>
  <c r="AN57" i="37"/>
  <c r="AN55" i="37"/>
  <c r="AP56" i="37"/>
  <c r="AP57" i="37"/>
  <c r="AP55" i="37"/>
  <c r="AR56" i="37"/>
  <c r="AR57" i="37"/>
  <c r="AR55" i="37"/>
  <c r="AT56" i="37"/>
  <c r="AT57" i="37"/>
  <c r="AT55" i="37"/>
  <c r="AW57" i="37"/>
  <c r="AW55" i="37"/>
  <c r="AW56" i="37"/>
  <c r="AY57" i="37"/>
  <c r="AY55" i="37"/>
  <c r="AY56" i="37"/>
  <c r="BA57" i="37"/>
  <c r="BA55" i="37"/>
  <c r="BA56" i="37"/>
  <c r="BC57" i="37"/>
  <c r="BC55" i="37"/>
  <c r="BC56" i="37"/>
  <c r="BE57" i="37"/>
  <c r="BE55" i="37"/>
  <c r="BE56" i="37"/>
  <c r="BH56" i="37"/>
  <c r="BH57" i="37"/>
  <c r="BH55" i="37"/>
  <c r="BJ56" i="37"/>
  <c r="BJ57" i="37"/>
  <c r="BJ55" i="37"/>
  <c r="BL56" i="37"/>
  <c r="BL57" i="37"/>
  <c r="BL55" i="37"/>
  <c r="BN56" i="37"/>
  <c r="BN57" i="37"/>
  <c r="BN55" i="37"/>
  <c r="BP56" i="37"/>
  <c r="BP57" i="37"/>
  <c r="BP55" i="37"/>
  <c r="BR56" i="37"/>
  <c r="BR57" i="37"/>
  <c r="BR55" i="37"/>
  <c r="BT56" i="37"/>
  <c r="BT57" i="37"/>
  <c r="BT55" i="37"/>
  <c r="BV56" i="37"/>
  <c r="BV57" i="37"/>
  <c r="BV55" i="37"/>
  <c r="BX56" i="37"/>
  <c r="BX57" i="37"/>
  <c r="BX55" i="37"/>
  <c r="BZ56" i="37"/>
  <c r="BZ57" i="37"/>
  <c r="BZ55" i="37"/>
  <c r="CC57" i="37"/>
  <c r="CC55" i="37"/>
  <c r="CC56" i="37"/>
  <c r="CE57" i="37"/>
  <c r="CE55" i="37"/>
  <c r="CE56" i="37"/>
  <c r="CG57" i="37"/>
  <c r="CG55" i="37"/>
  <c r="CG56" i="37"/>
  <c r="CI57" i="37"/>
  <c r="CI55" i="37"/>
  <c r="CI56" i="37"/>
  <c r="CK57" i="37"/>
  <c r="CK55" i="37"/>
  <c r="CK56" i="37"/>
  <c r="CM57" i="37"/>
  <c r="CM55" i="37"/>
  <c r="CM56" i="37"/>
  <c r="CO57" i="37"/>
  <c r="CO55" i="37"/>
  <c r="CO56" i="37"/>
  <c r="CQ57" i="37"/>
  <c r="CQ55" i="37"/>
  <c r="CQ56" i="37"/>
  <c r="CS57" i="37"/>
  <c r="CS55" i="37"/>
  <c r="CS56" i="37"/>
  <c r="CU57" i="37"/>
  <c r="CU55" i="37"/>
  <c r="CU56" i="37"/>
  <c r="CW57" i="37"/>
  <c r="CW55" i="37"/>
  <c r="CW56" i="37"/>
  <c r="CY57" i="37"/>
  <c r="CY55" i="37"/>
  <c r="CY56" i="37"/>
  <c r="DA57" i="37"/>
  <c r="DA55" i="37"/>
  <c r="DA56" i="37"/>
  <c r="DC57" i="37"/>
  <c r="DC56" i="37"/>
  <c r="DC55" i="37"/>
  <c r="DE57" i="37"/>
  <c r="DE55" i="37"/>
  <c r="DE56" i="37"/>
  <c r="DG57" i="37"/>
  <c r="DG56" i="37"/>
  <c r="DG55" i="37"/>
  <c r="AJ56" i="37"/>
  <c r="AJ55" i="37"/>
  <c r="BG57" i="37"/>
  <c r="BG55" i="37"/>
  <c r="BG56" i="37"/>
  <c r="Q57" i="37"/>
  <c r="Q55" i="37"/>
  <c r="Q56" i="37"/>
  <c r="S57" i="37"/>
  <c r="S55" i="37"/>
  <c r="S56" i="37"/>
  <c r="U57" i="37"/>
  <c r="U55" i="37"/>
  <c r="U56" i="37"/>
  <c r="W57" i="37"/>
  <c r="W55" i="37"/>
  <c r="W56" i="37"/>
  <c r="Y57" i="37"/>
  <c r="Y55" i="37"/>
  <c r="Y56" i="37"/>
  <c r="AB56" i="37"/>
  <c r="AB57" i="37"/>
  <c r="AB55" i="37"/>
  <c r="AD56" i="37"/>
  <c r="AD57" i="37"/>
  <c r="AD55" i="37"/>
  <c r="AF56" i="37"/>
  <c r="AF57" i="37"/>
  <c r="AF55" i="37"/>
  <c r="AH56" i="37"/>
  <c r="AH57" i="37"/>
  <c r="AH55" i="37"/>
  <c r="AK57" i="37"/>
  <c r="AK55" i="37"/>
  <c r="AK56" i="37"/>
  <c r="AM57" i="37"/>
  <c r="AM55" i="37"/>
  <c r="AM56" i="37"/>
  <c r="AO57" i="37"/>
  <c r="AO55" i="37"/>
  <c r="AO56" i="37"/>
  <c r="AQ57" i="37"/>
  <c r="AQ55" i="37"/>
  <c r="AQ56" i="37"/>
  <c r="AS57" i="37"/>
  <c r="AS55" i="37"/>
  <c r="AS56" i="37"/>
  <c r="AV56" i="37"/>
  <c r="AV57" i="37"/>
  <c r="AV55" i="37"/>
  <c r="AX56" i="37"/>
  <c r="AX57" i="37"/>
  <c r="AX55" i="37"/>
  <c r="AZ56" i="37"/>
  <c r="AZ57" i="37"/>
  <c r="AZ55" i="37"/>
  <c r="BB56" i="37"/>
  <c r="BB57" i="37"/>
  <c r="BB55" i="37"/>
  <c r="BD56" i="37"/>
  <c r="BD57" i="37"/>
  <c r="BD55" i="37"/>
  <c r="BF56" i="37"/>
  <c r="BF57" i="37"/>
  <c r="BF55" i="37"/>
  <c r="BI57" i="37"/>
  <c r="BI55" i="37"/>
  <c r="BI56" i="37"/>
  <c r="BK57" i="37"/>
  <c r="BK55" i="37"/>
  <c r="BK56" i="37"/>
  <c r="BM57" i="37"/>
  <c r="BM55" i="37"/>
  <c r="BM56" i="37"/>
  <c r="BO57" i="37"/>
  <c r="BO55" i="37"/>
  <c r="BO56" i="37"/>
  <c r="BQ57" i="37"/>
  <c r="BQ55" i="37"/>
  <c r="BQ56" i="37"/>
  <c r="BS57" i="37"/>
  <c r="BS55" i="37"/>
  <c r="BS56" i="37"/>
  <c r="BU57" i="37"/>
  <c r="BU55" i="37"/>
  <c r="BU56" i="37"/>
  <c r="BW57" i="37"/>
  <c r="BW55" i="37"/>
  <c r="BW56" i="37"/>
  <c r="BY57" i="37"/>
  <c r="BY55" i="37"/>
  <c r="BY56" i="37"/>
  <c r="CA57" i="37"/>
  <c r="CA55" i="37"/>
  <c r="CA56" i="37"/>
  <c r="CD56" i="37"/>
  <c r="CD57" i="37"/>
  <c r="CD55" i="37"/>
  <c r="CF56" i="37"/>
  <c r="CF57" i="37"/>
  <c r="CF55" i="37"/>
  <c r="CH56" i="37"/>
  <c r="CH57" i="37"/>
  <c r="CH55" i="37"/>
  <c r="CJ56" i="37"/>
  <c r="CJ57" i="37"/>
  <c r="CJ55" i="37"/>
  <c r="CL56" i="37"/>
  <c r="CL57" i="37"/>
  <c r="CL55" i="37"/>
  <c r="CN56" i="37"/>
  <c r="CN57" i="37"/>
  <c r="CN55" i="37"/>
  <c r="CP56" i="37"/>
  <c r="CP57" i="37"/>
  <c r="CP55" i="37"/>
  <c r="CR56" i="37"/>
  <c r="CR57" i="37"/>
  <c r="CT56" i="37"/>
  <c r="CT55" i="37"/>
  <c r="CV56" i="37"/>
  <c r="CV57" i="37"/>
  <c r="CV55" i="37"/>
  <c r="CX56" i="37"/>
  <c r="CX57" i="37"/>
  <c r="CX55" i="37"/>
  <c r="DB56" i="37"/>
  <c r="DB57" i="37"/>
  <c r="DB55" i="37"/>
  <c r="DF56" i="37"/>
  <c r="DF57" i="37"/>
  <c r="DF55" i="37"/>
  <c r="DH57" i="37"/>
  <c r="C5" i="33"/>
  <c r="C4" i="33"/>
  <c r="B4" i="33"/>
  <c r="A4" i="33"/>
  <c r="C2" i="33"/>
  <c r="B2" i="33"/>
  <c r="A2" i="33"/>
  <c r="AU52" i="37" l="1"/>
  <c r="AU56" i="37" s="1"/>
  <c r="AU53" i="37"/>
  <c r="AU51" i="37"/>
  <c r="AU55" i="37" s="1"/>
  <c r="AA53" i="37"/>
  <c r="AA51" i="37"/>
  <c r="AA52" i="37"/>
  <c r="AA56" i="37" s="1"/>
  <c r="DI53" i="37"/>
  <c r="DI57" i="37" s="1"/>
  <c r="DI51" i="37"/>
  <c r="DI55" i="37" s="1"/>
  <c r="DI52" i="37"/>
  <c r="DI56" i="37" s="1"/>
  <c r="C8" i="33"/>
  <c r="C7" i="14"/>
  <c r="C8" i="37"/>
  <c r="AU57" i="37"/>
  <c r="AA55" i="37"/>
  <c r="AA57" i="37"/>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5" i="5"/>
  <c r="C9" i="33" l="1"/>
  <c r="C8" i="14"/>
  <c r="C9" i="37"/>
  <c r="B5" i="32"/>
  <c r="B6" i="32"/>
  <c r="B7" i="32"/>
  <c r="B8" i="32"/>
  <c r="B9" i="32"/>
  <c r="B10" i="32"/>
  <c r="B11" i="32"/>
  <c r="B12" i="32"/>
  <c r="B13" i="32"/>
  <c r="B14" i="32"/>
  <c r="B15" i="32"/>
  <c r="B16" i="32"/>
  <c r="B17" i="32"/>
  <c r="B18" i="32"/>
  <c r="B19" i="32"/>
  <c r="B20" i="32"/>
  <c r="B21" i="32"/>
  <c r="B22" i="32"/>
  <c r="B23" i="32"/>
  <c r="B24" i="32"/>
  <c r="B25" i="32"/>
  <c r="B26" i="32"/>
  <c r="B27" i="32"/>
  <c r="B28" i="32"/>
  <c r="B29" i="32"/>
  <c r="B30" i="32"/>
  <c r="B31" i="32"/>
  <c r="B32" i="32"/>
  <c r="B33" i="32"/>
  <c r="B34" i="32"/>
  <c r="B35" i="32"/>
  <c r="B36" i="32"/>
  <c r="B4" i="32"/>
  <c r="B5" i="31"/>
  <c r="C5" i="32"/>
  <c r="C6" i="32"/>
  <c r="C7" i="32"/>
  <c r="C8" i="32"/>
  <c r="C9" i="32"/>
  <c r="C10" i="32"/>
  <c r="C4" i="32"/>
  <c r="C6" i="5"/>
  <c r="C7" i="5"/>
  <c r="C8" i="5"/>
  <c r="C9" i="5"/>
  <c r="C10" i="5"/>
  <c r="C11" i="5"/>
  <c r="C5" i="5"/>
  <c r="C5" i="12"/>
  <c r="C10" i="33" l="1"/>
  <c r="C9" i="14"/>
  <c r="C10" i="37"/>
  <c r="D23" i="36"/>
  <c r="E23" i="36" s="1"/>
  <c r="Y5" i="32"/>
  <c r="Y6" i="32"/>
  <c r="Z6" i="32" s="1"/>
  <c r="Y7" i="32"/>
  <c r="Z7" i="32" s="1"/>
  <c r="Y8" i="32"/>
  <c r="Z8" i="32" s="1"/>
  <c r="Y9" i="32"/>
  <c r="Z9" i="32" s="1"/>
  <c r="Y10" i="32"/>
  <c r="Z10" i="32" s="1"/>
  <c r="Y11" i="32"/>
  <c r="Z11" i="32" s="1"/>
  <c r="Y12" i="32"/>
  <c r="Z12" i="32" s="1"/>
  <c r="Y13" i="32"/>
  <c r="Z13" i="32" s="1"/>
  <c r="Y14" i="32"/>
  <c r="Z14" i="32" s="1"/>
  <c r="Y15" i="32"/>
  <c r="Z15" i="32" s="1"/>
  <c r="Y16" i="32"/>
  <c r="Z16" i="32" s="1"/>
  <c r="Y17" i="32"/>
  <c r="Z17" i="32" s="1"/>
  <c r="Y18" i="32"/>
  <c r="Z18" i="32" s="1"/>
  <c r="Y19" i="32"/>
  <c r="Z19" i="32" s="1"/>
  <c r="Y20" i="32"/>
  <c r="Z20" i="32" s="1"/>
  <c r="Y21" i="32"/>
  <c r="Z21" i="32" s="1"/>
  <c r="Y22" i="32"/>
  <c r="Z22" i="32" s="1"/>
  <c r="Y23" i="32"/>
  <c r="Z23" i="32" s="1"/>
  <c r="Y24" i="32"/>
  <c r="Z24" i="32" s="1"/>
  <c r="Y25" i="32"/>
  <c r="Z25" i="32" s="1"/>
  <c r="Y26" i="32"/>
  <c r="Z26" i="32" s="1"/>
  <c r="Y27" i="32"/>
  <c r="Z27" i="32" s="1"/>
  <c r="Y28" i="32"/>
  <c r="Z28" i="32" s="1"/>
  <c r="S28" i="11" s="1"/>
  <c r="Y29" i="32"/>
  <c r="Z29" i="32" s="1"/>
  <c r="S29" i="11" s="1"/>
  <c r="Y30" i="32"/>
  <c r="Z30" i="32" s="1"/>
  <c r="S30" i="11" s="1"/>
  <c r="Y31" i="32"/>
  <c r="Z31" i="32" s="1"/>
  <c r="S31" i="11" s="1"/>
  <c r="Y32" i="32"/>
  <c r="Z32" i="32" s="1"/>
  <c r="S32" i="11" s="1"/>
  <c r="Y33" i="32"/>
  <c r="Z33" i="32" s="1"/>
  <c r="S33" i="11" s="1"/>
  <c r="Y34" i="32"/>
  <c r="Z34" i="32" s="1"/>
  <c r="S34" i="11" s="1"/>
  <c r="Y35" i="32"/>
  <c r="Z35" i="32" s="1"/>
  <c r="S35" i="11" s="1"/>
  <c r="Y36" i="32"/>
  <c r="Z36" i="32" s="1"/>
  <c r="S36" i="11" s="1"/>
  <c r="Y37" i="32"/>
  <c r="Z37" i="32" s="1"/>
  <c r="Y4" i="32"/>
  <c r="Z4" i="32" s="1"/>
  <c r="P6" i="31"/>
  <c r="Q6" i="31" s="1"/>
  <c r="P7" i="31"/>
  <c r="Q7" i="31" s="1"/>
  <c r="P8" i="31"/>
  <c r="Q8" i="31" s="1"/>
  <c r="P9" i="31"/>
  <c r="Q9" i="31" s="1"/>
  <c r="P10" i="31"/>
  <c r="Q10" i="31" s="1"/>
  <c r="P11" i="31"/>
  <c r="Q11" i="31" s="1"/>
  <c r="P12" i="31"/>
  <c r="Q12" i="31" s="1"/>
  <c r="P13" i="31"/>
  <c r="Q13" i="31" s="1"/>
  <c r="P14" i="31"/>
  <c r="Q14" i="31" s="1"/>
  <c r="P15" i="31"/>
  <c r="Q15" i="31" s="1"/>
  <c r="P16" i="31"/>
  <c r="Q16" i="31" s="1"/>
  <c r="P17" i="31"/>
  <c r="Q17" i="31" s="1"/>
  <c r="P18" i="31"/>
  <c r="Q18" i="31" s="1"/>
  <c r="P19" i="31"/>
  <c r="Q19" i="31" s="1"/>
  <c r="P20" i="31"/>
  <c r="Q20" i="31" s="1"/>
  <c r="P21" i="31"/>
  <c r="Q21" i="31" s="1"/>
  <c r="P22" i="31"/>
  <c r="Q22" i="31" s="1"/>
  <c r="P23" i="31"/>
  <c r="Q23" i="31" s="1"/>
  <c r="P24" i="31"/>
  <c r="Q24" i="31" s="1"/>
  <c r="P25" i="31"/>
  <c r="Q25" i="31" s="1"/>
  <c r="P26" i="31"/>
  <c r="Q26" i="31" s="1"/>
  <c r="P27" i="31"/>
  <c r="Q27" i="31" s="1"/>
  <c r="P28" i="31"/>
  <c r="Q28" i="31" s="1"/>
  <c r="P29" i="31"/>
  <c r="Q29" i="31" s="1"/>
  <c r="P30" i="31"/>
  <c r="Q30" i="31" s="1"/>
  <c r="P31" i="31"/>
  <c r="Q31" i="31" s="1"/>
  <c r="P32" i="31"/>
  <c r="Q32" i="31" s="1"/>
  <c r="P33" i="31"/>
  <c r="Q33" i="31" s="1"/>
  <c r="P34" i="31"/>
  <c r="Q34" i="31" s="1"/>
  <c r="P35" i="31"/>
  <c r="Q35" i="31" s="1"/>
  <c r="P36" i="31"/>
  <c r="Q36" i="31" s="1"/>
  <c r="P37" i="31"/>
  <c r="Q37" i="31" s="1"/>
  <c r="P5" i="31"/>
  <c r="Q5" i="31" s="1"/>
  <c r="N6" i="31"/>
  <c r="N7" i="31"/>
  <c r="N8" i="31"/>
  <c r="N9" i="31"/>
  <c r="N10" i="31"/>
  <c r="N11" i="31"/>
  <c r="N12" i="31"/>
  <c r="N13" i="31"/>
  <c r="N14" i="31"/>
  <c r="N15" i="31"/>
  <c r="N16" i="31"/>
  <c r="N17" i="31"/>
  <c r="N18" i="31"/>
  <c r="N19" i="31"/>
  <c r="N20" i="31"/>
  <c r="N21" i="31"/>
  <c r="N22" i="31"/>
  <c r="N23" i="31"/>
  <c r="N24" i="31"/>
  <c r="N25" i="31"/>
  <c r="N26" i="31"/>
  <c r="N27" i="31"/>
  <c r="N28" i="31"/>
  <c r="N29" i="31"/>
  <c r="N30" i="31"/>
  <c r="N31" i="31"/>
  <c r="N32" i="31"/>
  <c r="N33" i="31"/>
  <c r="N34" i="31"/>
  <c r="N35" i="31"/>
  <c r="N36" i="31"/>
  <c r="N37" i="31"/>
  <c r="N5" i="31"/>
  <c r="S47" i="11" l="1"/>
  <c r="S37" i="11"/>
  <c r="C11" i="33"/>
  <c r="C10" i="14"/>
  <c r="C11" i="37"/>
  <c r="C12" i="5"/>
  <c r="C11" i="32"/>
  <c r="W37" i="30"/>
  <c r="AB37" i="33"/>
  <c r="R37" i="32"/>
  <c r="Z5" i="32"/>
  <c r="E22" i="36" s="1"/>
  <c r="D22" i="36"/>
  <c r="D20" i="36" s="1"/>
  <c r="E20" i="36" s="1"/>
  <c r="E19" i="36"/>
  <c r="D19" i="36"/>
  <c r="D6" i="36"/>
  <c r="E6" i="36" s="1"/>
  <c r="R6" i="11"/>
  <c r="R5" i="11"/>
  <c r="R6" i="31"/>
  <c r="R7" i="31"/>
  <c r="S7" i="31" s="1"/>
  <c r="D10" i="36"/>
  <c r="E10" i="36" s="1"/>
  <c r="U47" i="11" l="1"/>
  <c r="U37" i="11"/>
  <c r="R47" i="11"/>
  <c r="R37" i="11"/>
  <c r="C12" i="33"/>
  <c r="C11" i="14"/>
  <c r="C12" i="37"/>
  <c r="C12" i="32"/>
  <c r="C13" i="5"/>
  <c r="S6" i="31"/>
  <c r="E4" i="11"/>
  <c r="J4" i="37"/>
  <c r="J45" i="37"/>
  <c r="J43" i="37"/>
  <c r="J41" i="37"/>
  <c r="J39" i="37"/>
  <c r="J32" i="37"/>
  <c r="J25" i="37"/>
  <c r="J23" i="37"/>
  <c r="J21" i="37"/>
  <c r="J19" i="37"/>
  <c r="J17" i="37"/>
  <c r="J15" i="37"/>
  <c r="J13" i="37"/>
  <c r="J11" i="37"/>
  <c r="J9" i="37"/>
  <c r="J7" i="37"/>
  <c r="J46" i="37"/>
  <c r="J44" i="37"/>
  <c r="J42" i="37"/>
  <c r="J40" i="37"/>
  <c r="J38" i="37"/>
  <c r="J26" i="37"/>
  <c r="J24" i="37"/>
  <c r="J22" i="37"/>
  <c r="J20" i="37"/>
  <c r="J18" i="37"/>
  <c r="J16" i="37"/>
  <c r="J14" i="37"/>
  <c r="J12" i="37"/>
  <c r="J10" i="37"/>
  <c r="J8" i="37"/>
  <c r="J6" i="37"/>
  <c r="D25" i="11"/>
  <c r="D9" i="11"/>
  <c r="E40" i="11"/>
  <c r="F24" i="11"/>
  <c r="F12" i="11"/>
  <c r="H13" i="11"/>
  <c r="I25" i="11"/>
  <c r="D26" i="11"/>
  <c r="D22" i="11"/>
  <c r="D18" i="11"/>
  <c r="D14" i="11"/>
  <c r="D10" i="11"/>
  <c r="D6" i="11"/>
  <c r="E45" i="11"/>
  <c r="E41" i="11"/>
  <c r="F43" i="11"/>
  <c r="F39" i="11"/>
  <c r="F25" i="11"/>
  <c r="F21" i="11"/>
  <c r="F17" i="11"/>
  <c r="F13" i="11"/>
  <c r="F9" i="11"/>
  <c r="F5" i="11"/>
  <c r="H26" i="11"/>
  <c r="H22" i="11"/>
  <c r="H18" i="11"/>
  <c r="H14" i="11"/>
  <c r="H10" i="11"/>
  <c r="H6" i="11"/>
  <c r="I26" i="11"/>
  <c r="I22" i="11"/>
  <c r="I18" i="11"/>
  <c r="I14" i="11"/>
  <c r="I10" i="11"/>
  <c r="I6" i="11"/>
  <c r="J46" i="11"/>
  <c r="J42" i="11"/>
  <c r="J24" i="11"/>
  <c r="J20" i="11"/>
  <c r="J16" i="11"/>
  <c r="J12" i="11"/>
  <c r="J8" i="11"/>
  <c r="K46" i="11"/>
  <c r="K42" i="11"/>
  <c r="K24" i="11"/>
  <c r="K20" i="11"/>
  <c r="K16" i="11"/>
  <c r="K12" i="11"/>
  <c r="K8" i="11"/>
  <c r="L4" i="11"/>
  <c r="L43" i="11"/>
  <c r="L39" i="11"/>
  <c r="L25" i="11"/>
  <c r="L21" i="11"/>
  <c r="L17" i="11"/>
  <c r="L13" i="11"/>
  <c r="R44" i="11"/>
  <c r="R40" i="11"/>
  <c r="R26" i="11"/>
  <c r="R22" i="11"/>
  <c r="R18" i="11"/>
  <c r="R14" i="11"/>
  <c r="R10" i="11"/>
  <c r="S44" i="11"/>
  <c r="S40" i="11"/>
  <c r="S26" i="11"/>
  <c r="S22" i="11"/>
  <c r="S18" i="11"/>
  <c r="S14" i="11"/>
  <c r="S10" i="11"/>
  <c r="S6" i="11"/>
  <c r="U45" i="11"/>
  <c r="U41" i="11"/>
  <c r="U27" i="11"/>
  <c r="U23" i="11"/>
  <c r="U19" i="11"/>
  <c r="U15" i="11"/>
  <c r="U11" i="11"/>
  <c r="U7" i="11"/>
  <c r="V25" i="11"/>
  <c r="V21" i="11"/>
  <c r="V17" i="11"/>
  <c r="V13" i="11"/>
  <c r="V9" i="11"/>
  <c r="D17" i="11"/>
  <c r="F42" i="11"/>
  <c r="H21" i="11"/>
  <c r="I4" i="11"/>
  <c r="I17" i="11"/>
  <c r="I13" i="11"/>
  <c r="I9" i="11"/>
  <c r="I5" i="11"/>
  <c r="J45" i="11"/>
  <c r="J41" i="11"/>
  <c r="J27" i="11"/>
  <c r="J23" i="11"/>
  <c r="J19" i="11"/>
  <c r="J15" i="11"/>
  <c r="J11" i="11"/>
  <c r="J7" i="11"/>
  <c r="K45" i="11"/>
  <c r="K41" i="11"/>
  <c r="K27" i="11"/>
  <c r="K23" i="11"/>
  <c r="K19" i="11"/>
  <c r="K15" i="11"/>
  <c r="K11" i="11"/>
  <c r="K7" i="11"/>
  <c r="L46" i="11"/>
  <c r="L42" i="11"/>
  <c r="L24" i="11"/>
  <c r="L20" i="11"/>
  <c r="L16" i="11"/>
  <c r="L12" i="11"/>
  <c r="R43" i="11"/>
  <c r="R39" i="11"/>
  <c r="R25" i="11"/>
  <c r="R21" i="11"/>
  <c r="R17" i="11"/>
  <c r="R13" i="11"/>
  <c r="R9" i="11"/>
  <c r="S43" i="11"/>
  <c r="S39" i="11"/>
  <c r="S25" i="11"/>
  <c r="S21" i="11"/>
  <c r="S17" i="11"/>
  <c r="S13" i="11"/>
  <c r="S9" i="11"/>
  <c r="S5" i="11"/>
  <c r="U44" i="11"/>
  <c r="U40" i="11"/>
  <c r="U26" i="11"/>
  <c r="U22" i="11"/>
  <c r="U18" i="11"/>
  <c r="U14" i="11"/>
  <c r="U10" i="11"/>
  <c r="U6" i="11"/>
  <c r="V24" i="11"/>
  <c r="V20" i="11"/>
  <c r="V16" i="11"/>
  <c r="V12" i="11"/>
  <c r="V8" i="11"/>
  <c r="D13" i="11"/>
  <c r="E44" i="11"/>
  <c r="F16" i="11"/>
  <c r="H17" i="11"/>
  <c r="D20" i="11"/>
  <c r="D12" i="11"/>
  <c r="D8" i="11"/>
  <c r="E43" i="11"/>
  <c r="F45" i="11"/>
  <c r="F27" i="11"/>
  <c r="F15" i="11"/>
  <c r="H24" i="11"/>
  <c r="H20" i="11"/>
  <c r="H16" i="11"/>
  <c r="H12" i="11"/>
  <c r="H8" i="11"/>
  <c r="I24" i="11"/>
  <c r="I20" i="11"/>
  <c r="I16" i="11"/>
  <c r="I12" i="11"/>
  <c r="I8" i="11"/>
  <c r="J4" i="11"/>
  <c r="J44" i="11"/>
  <c r="J40" i="11"/>
  <c r="J26" i="11"/>
  <c r="J22" i="11"/>
  <c r="J18" i="11"/>
  <c r="J14" i="11"/>
  <c r="J10" i="11"/>
  <c r="J6" i="11"/>
  <c r="K44" i="11"/>
  <c r="K40" i="11"/>
  <c r="K26" i="11"/>
  <c r="K22" i="11"/>
  <c r="K18" i="11"/>
  <c r="K14" i="11"/>
  <c r="K10" i="11"/>
  <c r="K6" i="11"/>
  <c r="L45" i="11"/>
  <c r="L41" i="11"/>
  <c r="L27" i="11"/>
  <c r="L23" i="11"/>
  <c r="L19" i="11"/>
  <c r="L15" i="11"/>
  <c r="L11" i="11"/>
  <c r="R46" i="11"/>
  <c r="R42" i="11"/>
  <c r="R24" i="11"/>
  <c r="R20" i="11"/>
  <c r="R16" i="11"/>
  <c r="R12" i="11"/>
  <c r="R8" i="11"/>
  <c r="S46" i="11"/>
  <c r="S42" i="11"/>
  <c r="S24" i="11"/>
  <c r="S20" i="11"/>
  <c r="S16" i="11"/>
  <c r="S12" i="11"/>
  <c r="S8" i="11"/>
  <c r="U43" i="11"/>
  <c r="U39" i="11"/>
  <c r="U25" i="11"/>
  <c r="U21" i="11"/>
  <c r="U17" i="11"/>
  <c r="U13" i="11"/>
  <c r="U9" i="11"/>
  <c r="U5" i="11"/>
  <c r="V27" i="11"/>
  <c r="V23" i="11"/>
  <c r="V19" i="11"/>
  <c r="V15" i="11"/>
  <c r="V11" i="11"/>
  <c r="V7" i="11"/>
  <c r="D21" i="11"/>
  <c r="F46" i="11"/>
  <c r="F20" i="11"/>
  <c r="F8" i="11"/>
  <c r="H25" i="11"/>
  <c r="H9" i="11"/>
  <c r="I21" i="11"/>
  <c r="D24" i="11"/>
  <c r="D16" i="11"/>
  <c r="E39" i="11"/>
  <c r="F41" i="11"/>
  <c r="F23" i="11"/>
  <c r="F19" i="11"/>
  <c r="F11" i="11"/>
  <c r="F7" i="11"/>
  <c r="D27" i="11"/>
  <c r="D23" i="11"/>
  <c r="D19" i="11"/>
  <c r="D15" i="11"/>
  <c r="D11" i="11"/>
  <c r="D7" i="11"/>
  <c r="E46" i="11"/>
  <c r="E42" i="11"/>
  <c r="F44" i="11"/>
  <c r="F40" i="11"/>
  <c r="F26" i="11"/>
  <c r="F22" i="11"/>
  <c r="F18" i="11"/>
  <c r="F14" i="11"/>
  <c r="F10" i="11"/>
  <c r="F6" i="11"/>
  <c r="H27" i="11"/>
  <c r="H23" i="11"/>
  <c r="H19" i="11"/>
  <c r="H15" i="11"/>
  <c r="H11" i="11"/>
  <c r="H7" i="11"/>
  <c r="I27" i="11"/>
  <c r="I23" i="11"/>
  <c r="I19" i="11"/>
  <c r="I15" i="11"/>
  <c r="I11" i="11"/>
  <c r="I7" i="11"/>
  <c r="J5" i="11"/>
  <c r="J43" i="11"/>
  <c r="J39" i="11"/>
  <c r="J25" i="11"/>
  <c r="J21" i="11"/>
  <c r="J17" i="11"/>
  <c r="J13" i="11"/>
  <c r="J9" i="11"/>
  <c r="K4" i="11"/>
  <c r="K43" i="11"/>
  <c r="K39" i="11"/>
  <c r="K25" i="11"/>
  <c r="K21" i="11"/>
  <c r="K17" i="11"/>
  <c r="K13" i="11"/>
  <c r="K9" i="11"/>
  <c r="K5" i="11"/>
  <c r="L44" i="11"/>
  <c r="L40" i="11"/>
  <c r="L26" i="11"/>
  <c r="L22" i="11"/>
  <c r="L18" i="11"/>
  <c r="L14" i="11"/>
  <c r="L10" i="11"/>
  <c r="R45" i="11"/>
  <c r="R41" i="11"/>
  <c r="R27" i="11"/>
  <c r="R23" i="11"/>
  <c r="R19" i="11"/>
  <c r="R15" i="11"/>
  <c r="R11" i="11"/>
  <c r="R7" i="11"/>
  <c r="S45" i="11"/>
  <c r="S41" i="11"/>
  <c r="S27" i="11"/>
  <c r="S23" i="11"/>
  <c r="S19" i="11"/>
  <c r="S15" i="11"/>
  <c r="S11" i="11"/>
  <c r="S7" i="11"/>
  <c r="U46" i="11"/>
  <c r="U42" i="11"/>
  <c r="U24" i="11"/>
  <c r="U20" i="11"/>
  <c r="U16" i="11"/>
  <c r="U12" i="11"/>
  <c r="U8" i="11"/>
  <c r="V5" i="11"/>
  <c r="V26" i="11"/>
  <c r="V22" i="11"/>
  <c r="V18" i="11"/>
  <c r="V14" i="11"/>
  <c r="V10" i="11"/>
  <c r="V6" i="11"/>
  <c r="O45" i="11"/>
  <c r="P45" i="11"/>
  <c r="O41" i="11"/>
  <c r="P41" i="11"/>
  <c r="O27" i="11"/>
  <c r="P27" i="11"/>
  <c r="O23" i="11"/>
  <c r="P23" i="11"/>
  <c r="O19" i="11"/>
  <c r="P19" i="11"/>
  <c r="O15" i="11"/>
  <c r="P15" i="11"/>
  <c r="O11" i="11"/>
  <c r="P11" i="11"/>
  <c r="O7" i="11"/>
  <c r="P7" i="11"/>
  <c r="P44" i="11"/>
  <c r="O44" i="11"/>
  <c r="P40" i="11"/>
  <c r="O40" i="11"/>
  <c r="P26" i="11"/>
  <c r="O26" i="11"/>
  <c r="P22" i="11"/>
  <c r="O22" i="11"/>
  <c r="P18" i="11"/>
  <c r="O18" i="11"/>
  <c r="P14" i="11"/>
  <c r="O14" i="11"/>
  <c r="P10" i="11"/>
  <c r="O10" i="11"/>
  <c r="P6" i="11"/>
  <c r="O6" i="11"/>
  <c r="O43" i="11"/>
  <c r="P43" i="11"/>
  <c r="O39" i="11"/>
  <c r="P39" i="11"/>
  <c r="O25" i="11"/>
  <c r="P25" i="11"/>
  <c r="O21" i="11"/>
  <c r="P21" i="11"/>
  <c r="O17" i="11"/>
  <c r="P17" i="11"/>
  <c r="O13" i="11"/>
  <c r="P13" i="11"/>
  <c r="O9" i="11"/>
  <c r="P9" i="11"/>
  <c r="O5" i="11"/>
  <c r="P5" i="11"/>
  <c r="P46" i="11"/>
  <c r="O46" i="11"/>
  <c r="P42" i="11"/>
  <c r="O42" i="11"/>
  <c r="P24" i="11"/>
  <c r="O24" i="11"/>
  <c r="P20" i="11"/>
  <c r="O20" i="11"/>
  <c r="P16" i="11"/>
  <c r="O16" i="11"/>
  <c r="P12" i="11"/>
  <c r="O12" i="11"/>
  <c r="P8" i="11"/>
  <c r="O8" i="11"/>
  <c r="R36" i="31"/>
  <c r="S36" i="31" s="1"/>
  <c r="N35" i="11" s="1"/>
  <c r="R34" i="31"/>
  <c r="S34" i="31" s="1"/>
  <c r="N33" i="11" s="1"/>
  <c r="R32" i="31"/>
  <c r="S32" i="31" s="1"/>
  <c r="N31" i="11" s="1"/>
  <c r="R30" i="31"/>
  <c r="S30" i="31" s="1"/>
  <c r="N29" i="11" s="1"/>
  <c r="R28" i="31"/>
  <c r="S28" i="31" s="1"/>
  <c r="R26" i="31"/>
  <c r="S26" i="31" s="1"/>
  <c r="R24" i="31"/>
  <c r="S24" i="31" s="1"/>
  <c r="R22" i="31"/>
  <c r="S22" i="31" s="1"/>
  <c r="R20" i="31"/>
  <c r="S20" i="31" s="1"/>
  <c r="R18" i="31"/>
  <c r="S18" i="31" s="1"/>
  <c r="R16" i="31"/>
  <c r="S16" i="31" s="1"/>
  <c r="R14" i="31"/>
  <c r="S14" i="31" s="1"/>
  <c r="R12" i="31"/>
  <c r="S12" i="31" s="1"/>
  <c r="R10" i="31"/>
  <c r="S10" i="31" s="1"/>
  <c r="R37" i="31"/>
  <c r="S37" i="31" s="1"/>
  <c r="N36" i="11" s="1"/>
  <c r="R35" i="31"/>
  <c r="S35" i="31" s="1"/>
  <c r="N34" i="11" s="1"/>
  <c r="R33" i="31"/>
  <c r="S33" i="31" s="1"/>
  <c r="N32" i="11" s="1"/>
  <c r="R31" i="31"/>
  <c r="S31" i="31" s="1"/>
  <c r="N30" i="11" s="1"/>
  <c r="R29" i="31"/>
  <c r="S29" i="31" s="1"/>
  <c r="N28" i="11" s="1"/>
  <c r="R27" i="31"/>
  <c r="S27" i="31" s="1"/>
  <c r="R25" i="31"/>
  <c r="S25" i="31" s="1"/>
  <c r="R23" i="31"/>
  <c r="S23" i="31" s="1"/>
  <c r="R21" i="31"/>
  <c r="S21" i="31" s="1"/>
  <c r="R19" i="31"/>
  <c r="S19" i="31" s="1"/>
  <c r="R17" i="31"/>
  <c r="S17" i="31" s="1"/>
  <c r="R15" i="31"/>
  <c r="S15" i="31" s="1"/>
  <c r="R13" i="31"/>
  <c r="S13" i="31" s="1"/>
  <c r="R11" i="31"/>
  <c r="S11" i="31" s="1"/>
  <c r="R8" i="31"/>
  <c r="S8" i="31" s="1"/>
  <c r="R9" i="31"/>
  <c r="S9" i="31" s="1"/>
  <c r="R5" i="31"/>
  <c r="D17" i="36" s="1"/>
  <c r="B5" i="3"/>
  <c r="B2" i="32"/>
  <c r="A2" i="30"/>
  <c r="A2" i="32"/>
  <c r="A3" i="31"/>
  <c r="A3" i="12"/>
  <c r="H4" i="11"/>
  <c r="E51" i="11" l="1"/>
  <c r="E52" i="11"/>
  <c r="E50" i="11"/>
  <c r="I51" i="11"/>
  <c r="I52" i="11"/>
  <c r="I50" i="11"/>
  <c r="J52" i="11"/>
  <c r="J51" i="11"/>
  <c r="J50" i="11"/>
  <c r="K51" i="11"/>
  <c r="K52" i="11"/>
  <c r="K50" i="11"/>
  <c r="C13" i="33"/>
  <c r="C12" i="14"/>
  <c r="C13" i="37"/>
  <c r="C14" i="5"/>
  <c r="C13" i="32"/>
  <c r="N5" i="11"/>
  <c r="D16" i="36"/>
  <c r="E16" i="36" s="1"/>
  <c r="S5" i="31"/>
  <c r="E17" i="36" s="1"/>
  <c r="J5" i="37"/>
  <c r="H5" i="11"/>
  <c r="H52" i="11" s="1"/>
  <c r="N14" i="11"/>
  <c r="N22" i="11"/>
  <c r="N40" i="11"/>
  <c r="N6" i="11"/>
  <c r="N15" i="11"/>
  <c r="N23" i="11"/>
  <c r="N41" i="11"/>
  <c r="N7" i="11"/>
  <c r="N16" i="11"/>
  <c r="N24" i="11"/>
  <c r="N42" i="11"/>
  <c r="N9" i="11"/>
  <c r="N17" i="11"/>
  <c r="N25" i="11"/>
  <c r="N43" i="11"/>
  <c r="N18" i="11"/>
  <c r="N44" i="11"/>
  <c r="N27" i="11"/>
  <c r="O4" i="11"/>
  <c r="N10" i="11"/>
  <c r="N26" i="11"/>
  <c r="N11" i="11"/>
  <c r="N19" i="11"/>
  <c r="N45" i="11"/>
  <c r="D5" i="11"/>
  <c r="N12" i="11"/>
  <c r="N20" i="11"/>
  <c r="N46" i="11"/>
  <c r="N13" i="11"/>
  <c r="N21" i="11"/>
  <c r="N39" i="11"/>
  <c r="U4" i="11"/>
  <c r="V4" i="11"/>
  <c r="P4" i="11"/>
  <c r="S4" i="11"/>
  <c r="F4" i="11"/>
  <c r="C2" i="32"/>
  <c r="F52" i="11" l="1"/>
  <c r="F51" i="11"/>
  <c r="F50" i="11"/>
  <c r="H50" i="11"/>
  <c r="H51" i="11"/>
  <c r="O52" i="11"/>
  <c r="O51" i="11"/>
  <c r="O50" i="11"/>
  <c r="P52" i="11"/>
  <c r="P51" i="11"/>
  <c r="P50" i="11"/>
  <c r="S51" i="11"/>
  <c r="S52" i="11"/>
  <c r="S50" i="11"/>
  <c r="U51" i="11"/>
  <c r="U52" i="11"/>
  <c r="U50" i="11"/>
  <c r="V51" i="11"/>
  <c r="V52" i="11"/>
  <c r="V50" i="11"/>
  <c r="C14" i="33"/>
  <c r="C14" i="37"/>
  <c r="C13" i="14"/>
  <c r="C16" i="31" s="1"/>
  <c r="C14" i="32"/>
  <c r="C15" i="5"/>
  <c r="N8" i="11"/>
  <c r="R4" i="11"/>
  <c r="N4" i="11"/>
  <c r="B37" i="31"/>
  <c r="B36" i="31"/>
  <c r="B35" i="31"/>
  <c r="B34" i="31"/>
  <c r="B33" i="31"/>
  <c r="B32" i="31"/>
  <c r="B31" i="31"/>
  <c r="B30" i="31"/>
  <c r="B29" i="31"/>
  <c r="B28" i="31"/>
  <c r="B27" i="31"/>
  <c r="B26" i="31"/>
  <c r="B25" i="31"/>
  <c r="B24" i="31"/>
  <c r="B23" i="31"/>
  <c r="B22" i="31"/>
  <c r="B21" i="31"/>
  <c r="B20" i="31"/>
  <c r="B19" i="31"/>
  <c r="B18" i="31"/>
  <c r="B17" i="31"/>
  <c r="B16" i="31"/>
  <c r="C15" i="31"/>
  <c r="B15" i="31"/>
  <c r="C14" i="31"/>
  <c r="B14" i="31"/>
  <c r="C13" i="31"/>
  <c r="B13" i="31"/>
  <c r="C12" i="31"/>
  <c r="B12" i="31"/>
  <c r="C11" i="31"/>
  <c r="B11" i="31"/>
  <c r="C10" i="31"/>
  <c r="B10" i="31"/>
  <c r="C9" i="31"/>
  <c r="B9" i="31"/>
  <c r="C8" i="31"/>
  <c r="B8" i="31"/>
  <c r="C7" i="31"/>
  <c r="B7" i="31"/>
  <c r="C6" i="31"/>
  <c r="B6" i="31"/>
  <c r="C5" i="31"/>
  <c r="A5" i="31"/>
  <c r="C3" i="31"/>
  <c r="B3" i="31"/>
  <c r="B36" i="30"/>
  <c r="B35" i="30"/>
  <c r="B34" i="30"/>
  <c r="B33" i="30"/>
  <c r="B32" i="30"/>
  <c r="B31" i="30"/>
  <c r="B30" i="30"/>
  <c r="B29" i="30"/>
  <c r="B28" i="30"/>
  <c r="B27" i="30"/>
  <c r="B26" i="30"/>
  <c r="B25" i="30"/>
  <c r="B24" i="30"/>
  <c r="B23" i="30"/>
  <c r="B22" i="30"/>
  <c r="B21" i="30"/>
  <c r="B20" i="30"/>
  <c r="B19" i="30"/>
  <c r="B18" i="30"/>
  <c r="B17" i="30"/>
  <c r="B16" i="30"/>
  <c r="C15" i="30"/>
  <c r="B15" i="30"/>
  <c r="C14" i="30"/>
  <c r="B14" i="30"/>
  <c r="C13" i="30"/>
  <c r="B13" i="30"/>
  <c r="C12" i="30"/>
  <c r="B12" i="30"/>
  <c r="C11" i="30"/>
  <c r="B11" i="30"/>
  <c r="C10" i="30"/>
  <c r="B10" i="30"/>
  <c r="C9" i="30"/>
  <c r="B9" i="30"/>
  <c r="C8" i="30"/>
  <c r="B8" i="30"/>
  <c r="C7" i="30"/>
  <c r="B7" i="30"/>
  <c r="C6" i="30"/>
  <c r="B6" i="30"/>
  <c r="C5" i="30"/>
  <c r="B5" i="30"/>
  <c r="C4" i="30"/>
  <c r="B4" i="30"/>
  <c r="A4" i="30"/>
  <c r="C2" i="30"/>
  <c r="B2" i="30"/>
  <c r="A5" i="12"/>
  <c r="N51" i="11" l="1"/>
  <c r="N52" i="11"/>
  <c r="N50" i="11"/>
  <c r="Q50" i="11" s="1"/>
  <c r="Q54" i="11" s="1"/>
  <c r="R51" i="11"/>
  <c r="R52" i="11"/>
  <c r="R50" i="11"/>
  <c r="C15" i="37"/>
  <c r="C15" i="33"/>
  <c r="C14" i="14"/>
  <c r="C16" i="5"/>
  <c r="C15" i="32"/>
  <c r="C15" i="14" l="1"/>
  <c r="C16" i="37"/>
  <c r="C16" i="33"/>
  <c r="C16" i="32"/>
  <c r="C17" i="5"/>
  <c r="C16" i="30"/>
  <c r="C17" i="31"/>
  <c r="Q51" i="11"/>
  <c r="Q55" i="11" s="1"/>
  <c r="Q52" i="11"/>
  <c r="Q56" i="11" s="1"/>
  <c r="T50" i="11"/>
  <c r="C16" i="14" l="1"/>
  <c r="C17" i="37"/>
  <c r="C18" i="5"/>
  <c r="C17" i="33"/>
  <c r="C17" i="32"/>
  <c r="C17" i="30"/>
  <c r="C18" i="31"/>
  <c r="W50" i="11"/>
  <c r="W54" i="11" s="1"/>
  <c r="T54" i="11"/>
  <c r="CZ44" i="37"/>
  <c r="CZ42" i="37"/>
  <c r="CZ40" i="37"/>
  <c r="CZ45" i="37"/>
  <c r="CZ43" i="37"/>
  <c r="CZ41" i="37"/>
  <c r="CZ39" i="37"/>
  <c r="L7" i="11"/>
  <c r="L6" i="11"/>
  <c r="L9" i="11"/>
  <c r="L8" i="11"/>
  <c r="B5" i="11"/>
  <c r="B6" i="11"/>
  <c r="B7" i="11"/>
  <c r="B8" i="11"/>
  <c r="B9" i="11"/>
  <c r="B10" i="11"/>
  <c r="B11" i="11"/>
  <c r="B12" i="11"/>
  <c r="B13" i="11"/>
  <c r="B14" i="11"/>
  <c r="B15" i="11"/>
  <c r="B16" i="11"/>
  <c r="B17" i="11"/>
  <c r="B18" i="11"/>
  <c r="B19" i="11"/>
  <c r="B20" i="11"/>
  <c r="B21" i="11"/>
  <c r="B22" i="11"/>
  <c r="B23" i="11"/>
  <c r="B24" i="11"/>
  <c r="B25" i="11"/>
  <c r="B26" i="11"/>
  <c r="B27" i="11"/>
  <c r="C15" i="12"/>
  <c r="C16" i="12"/>
  <c r="C17" i="12"/>
  <c r="C18" i="12"/>
  <c r="C19"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A2" i="11"/>
  <c r="B2" i="11"/>
  <c r="C2" i="11"/>
  <c r="A4" i="11"/>
  <c r="B4" i="11"/>
  <c r="A1" i="25"/>
  <c r="A2" i="25"/>
  <c r="B2" i="25"/>
  <c r="C2" i="25"/>
  <c r="D2" i="25"/>
  <c r="A3" i="25"/>
  <c r="B3" i="25"/>
  <c r="C3" i="25"/>
  <c r="D3" i="25"/>
  <c r="E3" i="25"/>
  <c r="G3" i="25"/>
  <c r="I3" i="25"/>
  <c r="B4" i="25"/>
  <c r="C4" i="25"/>
  <c r="D4" i="25"/>
  <c r="E4" i="25"/>
  <c r="F4" i="25" s="1"/>
  <c r="K4" i="25" s="1"/>
  <c r="L4" i="25" s="1"/>
  <c r="G4" i="25"/>
  <c r="H4" i="25" s="1"/>
  <c r="I4" i="25"/>
  <c r="J4" i="25" s="1"/>
  <c r="B5" i="25"/>
  <c r="D5" i="25"/>
  <c r="E5" i="25"/>
  <c r="F5" i="25" s="1"/>
  <c r="K5" i="25" s="1"/>
  <c r="L5" i="25" s="1"/>
  <c r="G5" i="25"/>
  <c r="H5" i="25" s="1"/>
  <c r="I5" i="25"/>
  <c r="J5" i="25" s="1"/>
  <c r="B6" i="25"/>
  <c r="D6" i="25"/>
  <c r="E6" i="25"/>
  <c r="F6" i="25" s="1"/>
  <c r="K6" i="25" s="1"/>
  <c r="L6" i="25" s="1"/>
  <c r="G6" i="25"/>
  <c r="H6" i="25" s="1"/>
  <c r="I6" i="25"/>
  <c r="J6" i="25" s="1"/>
  <c r="B7" i="25"/>
  <c r="D7" i="25"/>
  <c r="E7" i="25"/>
  <c r="F7" i="25" s="1"/>
  <c r="K7" i="25" s="1"/>
  <c r="L7" i="25" s="1"/>
  <c r="G7" i="25"/>
  <c r="H7" i="25" s="1"/>
  <c r="I7" i="25"/>
  <c r="J7" i="25" s="1"/>
  <c r="B8" i="25"/>
  <c r="D8" i="25"/>
  <c r="E8" i="25"/>
  <c r="F8" i="25" s="1"/>
  <c r="K8" i="25" s="1"/>
  <c r="L8" i="25" s="1"/>
  <c r="G8" i="25"/>
  <c r="H8" i="25" s="1"/>
  <c r="I8" i="25"/>
  <c r="J8" i="25" s="1"/>
  <c r="B9" i="25"/>
  <c r="C9" i="25"/>
  <c r="D9" i="25"/>
  <c r="E9" i="25"/>
  <c r="F9" i="25" s="1"/>
  <c r="K9" i="25" s="1"/>
  <c r="L9" i="25" s="1"/>
  <c r="G9" i="25"/>
  <c r="H9" i="25" s="1"/>
  <c r="I9" i="25"/>
  <c r="J9" i="25" s="1"/>
  <c r="B10" i="25"/>
  <c r="D10" i="25"/>
  <c r="E10" i="25"/>
  <c r="F10" i="25" s="1"/>
  <c r="K10" i="25" s="1"/>
  <c r="L10" i="25" s="1"/>
  <c r="G10" i="25"/>
  <c r="H10" i="25" s="1"/>
  <c r="I10" i="25"/>
  <c r="J10" i="25" s="1"/>
  <c r="B11" i="25"/>
  <c r="D11" i="25"/>
  <c r="E11" i="25"/>
  <c r="F11" i="25" s="1"/>
  <c r="K11" i="25" s="1"/>
  <c r="L11" i="25" s="1"/>
  <c r="G11" i="25"/>
  <c r="H11" i="25" s="1"/>
  <c r="I11" i="25"/>
  <c r="J11" i="25" s="1"/>
  <c r="B12" i="25"/>
  <c r="D12" i="25"/>
  <c r="E12" i="25"/>
  <c r="F12" i="25" s="1"/>
  <c r="K12" i="25" s="1"/>
  <c r="L12" i="25" s="1"/>
  <c r="G12" i="25"/>
  <c r="H12" i="25" s="1"/>
  <c r="I12" i="25"/>
  <c r="J12" i="25" s="1"/>
  <c r="B13" i="25"/>
  <c r="C13" i="25"/>
  <c r="D13" i="25"/>
  <c r="E13" i="25"/>
  <c r="F13" i="25" s="1"/>
  <c r="K13" i="25" s="1"/>
  <c r="L13" i="25" s="1"/>
  <c r="G13" i="25"/>
  <c r="H13" i="25" s="1"/>
  <c r="I13" i="25"/>
  <c r="J13" i="25" s="1"/>
  <c r="B14" i="25"/>
  <c r="C14" i="25"/>
  <c r="D14" i="25"/>
  <c r="E14" i="25"/>
  <c r="F14" i="25" s="1"/>
  <c r="K14" i="25" s="1"/>
  <c r="L14" i="25" s="1"/>
  <c r="G14" i="25"/>
  <c r="H14" i="25" s="1"/>
  <c r="I14" i="25"/>
  <c r="J14" i="25" s="1"/>
  <c r="B15" i="25"/>
  <c r="C15" i="25"/>
  <c r="D15" i="25"/>
  <c r="E15" i="25"/>
  <c r="F15" i="25" s="1"/>
  <c r="K15" i="25" s="1"/>
  <c r="L15" i="25" s="1"/>
  <c r="G15" i="25"/>
  <c r="H15" i="25" s="1"/>
  <c r="I15" i="25"/>
  <c r="J15" i="25" s="1"/>
  <c r="B16" i="25"/>
  <c r="C16" i="25"/>
  <c r="D16" i="25"/>
  <c r="E16" i="25"/>
  <c r="F16" i="25" s="1"/>
  <c r="K16" i="25" s="1"/>
  <c r="L16" i="25" s="1"/>
  <c r="G16" i="25"/>
  <c r="H16" i="25" s="1"/>
  <c r="I16" i="25"/>
  <c r="J16" i="25" s="1"/>
  <c r="B17" i="25"/>
  <c r="C17" i="25"/>
  <c r="D17" i="25"/>
  <c r="E17" i="25"/>
  <c r="F17" i="25" s="1"/>
  <c r="K17" i="25" s="1"/>
  <c r="L17" i="25" s="1"/>
  <c r="G17" i="25"/>
  <c r="H17" i="25" s="1"/>
  <c r="I17" i="25"/>
  <c r="J17" i="25" s="1"/>
  <c r="B18" i="25"/>
  <c r="D18" i="25"/>
  <c r="E18" i="25"/>
  <c r="F18" i="25" s="1"/>
  <c r="K18" i="25" s="1"/>
  <c r="L18" i="25" s="1"/>
  <c r="G18" i="25"/>
  <c r="H18" i="25" s="1"/>
  <c r="I18" i="25"/>
  <c r="J18" i="25" s="1"/>
  <c r="B19" i="25"/>
  <c r="D19" i="25"/>
  <c r="E19" i="25"/>
  <c r="F19" i="25" s="1"/>
  <c r="K19" i="25" s="1"/>
  <c r="L19" i="25" s="1"/>
  <c r="G19" i="25"/>
  <c r="H19" i="25" s="1"/>
  <c r="I19" i="25"/>
  <c r="J19" i="25" s="1"/>
  <c r="B20" i="25"/>
  <c r="D20" i="25"/>
  <c r="E20" i="25"/>
  <c r="F20" i="25" s="1"/>
  <c r="K20" i="25" s="1"/>
  <c r="L20" i="25" s="1"/>
  <c r="G20" i="25"/>
  <c r="H20" i="25" s="1"/>
  <c r="I20" i="25"/>
  <c r="J20" i="25" s="1"/>
  <c r="B21" i="25"/>
  <c r="D21" i="25"/>
  <c r="E21" i="25"/>
  <c r="F21" i="25" s="1"/>
  <c r="K21" i="25" s="1"/>
  <c r="L21" i="25" s="1"/>
  <c r="G21" i="25"/>
  <c r="H21" i="25" s="1"/>
  <c r="I21" i="25"/>
  <c r="J21" i="25" s="1"/>
  <c r="B22" i="25"/>
  <c r="D22" i="25"/>
  <c r="E22" i="25"/>
  <c r="F22" i="25" s="1"/>
  <c r="K22" i="25" s="1"/>
  <c r="L22" i="25" s="1"/>
  <c r="G22" i="25"/>
  <c r="H22" i="25" s="1"/>
  <c r="I22" i="25"/>
  <c r="J22" i="25" s="1"/>
  <c r="B23" i="25"/>
  <c r="D23" i="25"/>
  <c r="E23" i="25"/>
  <c r="F23" i="25" s="1"/>
  <c r="K23" i="25" s="1"/>
  <c r="L23" i="25" s="1"/>
  <c r="G23" i="25"/>
  <c r="H23" i="25" s="1"/>
  <c r="I23" i="25"/>
  <c r="J23" i="25" s="1"/>
  <c r="B24" i="25"/>
  <c r="D24" i="25"/>
  <c r="E24" i="25"/>
  <c r="F24" i="25" s="1"/>
  <c r="K24" i="25" s="1"/>
  <c r="L24" i="25" s="1"/>
  <c r="G24" i="25"/>
  <c r="H24" i="25" s="1"/>
  <c r="I24" i="25"/>
  <c r="J24" i="25" s="1"/>
  <c r="B25" i="25"/>
  <c r="D25" i="25"/>
  <c r="E25" i="25"/>
  <c r="F25" i="25" s="1"/>
  <c r="K25" i="25" s="1"/>
  <c r="L25" i="25" s="1"/>
  <c r="G25" i="25"/>
  <c r="H25" i="25" s="1"/>
  <c r="I25" i="25"/>
  <c r="J25" i="25" s="1"/>
  <c r="B26" i="25"/>
  <c r="D26" i="25"/>
  <c r="E26" i="25"/>
  <c r="F26" i="25" s="1"/>
  <c r="K26" i="25" s="1"/>
  <c r="L26" i="25" s="1"/>
  <c r="G26" i="25"/>
  <c r="H26" i="25" s="1"/>
  <c r="I26" i="25"/>
  <c r="J26" i="25" s="1"/>
  <c r="B27" i="25"/>
  <c r="D27" i="25"/>
  <c r="E27" i="25"/>
  <c r="F27" i="25" s="1"/>
  <c r="K27" i="25" s="1"/>
  <c r="L27" i="25" s="1"/>
  <c r="G27" i="25"/>
  <c r="H27" i="25" s="1"/>
  <c r="I27" i="25"/>
  <c r="J27" i="25" s="1"/>
  <c r="B28" i="25"/>
  <c r="D28" i="25"/>
  <c r="E28" i="25"/>
  <c r="F28" i="25" s="1"/>
  <c r="K28" i="25" s="1"/>
  <c r="L28" i="25" s="1"/>
  <c r="G28" i="25"/>
  <c r="H28" i="25" s="1"/>
  <c r="I28" i="25"/>
  <c r="J28" i="25" s="1"/>
  <c r="B29" i="25"/>
  <c r="D29" i="25"/>
  <c r="E29" i="25"/>
  <c r="F29" i="25" s="1"/>
  <c r="K29" i="25" s="1"/>
  <c r="L29" i="25" s="1"/>
  <c r="G29" i="25"/>
  <c r="H29" i="25" s="1"/>
  <c r="I29" i="25"/>
  <c r="J29" i="25" s="1"/>
  <c r="B30" i="25"/>
  <c r="D30" i="25"/>
  <c r="E30" i="25"/>
  <c r="F30" i="25" s="1"/>
  <c r="K30" i="25" s="1"/>
  <c r="L30" i="25" s="1"/>
  <c r="G30" i="25"/>
  <c r="H30" i="25" s="1"/>
  <c r="I30" i="25"/>
  <c r="J30" i="25" s="1"/>
  <c r="D31" i="25"/>
  <c r="E31" i="25"/>
  <c r="F31" i="25" s="1"/>
  <c r="K31" i="25" s="1"/>
  <c r="L31" i="25" s="1"/>
  <c r="G31" i="25"/>
  <c r="H31" i="25" s="1"/>
  <c r="I31" i="25"/>
  <c r="J31" i="25" s="1"/>
  <c r="B32" i="25"/>
  <c r="D32" i="25"/>
  <c r="E32" i="25"/>
  <c r="F32" i="25" s="1"/>
  <c r="K32" i="25" s="1"/>
  <c r="L32" i="25" s="1"/>
  <c r="G32" i="25"/>
  <c r="H32" i="25" s="1"/>
  <c r="I32" i="25"/>
  <c r="J32" i="25" s="1"/>
  <c r="B33" i="25"/>
  <c r="D33" i="25"/>
  <c r="E33" i="25"/>
  <c r="F33" i="25" s="1"/>
  <c r="K33" i="25" s="1"/>
  <c r="L33" i="25" s="1"/>
  <c r="G33" i="25"/>
  <c r="H33" i="25" s="1"/>
  <c r="I33" i="25"/>
  <c r="J33" i="25" s="1"/>
  <c r="A1" i="20"/>
  <c r="A2" i="20"/>
  <c r="B2" i="20"/>
  <c r="C2" i="20"/>
  <c r="D2" i="20"/>
  <c r="A3" i="20"/>
  <c r="B3" i="20"/>
  <c r="C3" i="20"/>
  <c r="D3" i="20"/>
  <c r="E3" i="20"/>
  <c r="G3" i="20"/>
  <c r="I3" i="20"/>
  <c r="B4" i="20"/>
  <c r="C4" i="20"/>
  <c r="D4" i="20"/>
  <c r="E4" i="20"/>
  <c r="F4" i="20" s="1"/>
  <c r="K4" i="20" s="1"/>
  <c r="L4" i="20" s="1"/>
  <c r="G4" i="20"/>
  <c r="H4" i="20" s="1"/>
  <c r="I4" i="20"/>
  <c r="J4" i="20" s="1"/>
  <c r="B5" i="20"/>
  <c r="D5" i="20"/>
  <c r="E5" i="20"/>
  <c r="F5" i="20" s="1"/>
  <c r="K5" i="20" s="1"/>
  <c r="L5" i="20" s="1"/>
  <c r="G5" i="20"/>
  <c r="H5" i="20" s="1"/>
  <c r="I5" i="20"/>
  <c r="J5" i="20" s="1"/>
  <c r="B6" i="20"/>
  <c r="D6" i="20"/>
  <c r="E6" i="20"/>
  <c r="F6" i="20" s="1"/>
  <c r="K6" i="20" s="1"/>
  <c r="L6" i="20" s="1"/>
  <c r="G6" i="20"/>
  <c r="H6" i="20" s="1"/>
  <c r="I6" i="20"/>
  <c r="J6" i="20" s="1"/>
  <c r="B7" i="20"/>
  <c r="D7" i="20"/>
  <c r="E7" i="20"/>
  <c r="F7" i="20" s="1"/>
  <c r="K7" i="20" s="1"/>
  <c r="L7" i="20" s="1"/>
  <c r="G7" i="20"/>
  <c r="H7" i="20" s="1"/>
  <c r="I7" i="20"/>
  <c r="J7" i="20" s="1"/>
  <c r="B8" i="20"/>
  <c r="D8" i="20"/>
  <c r="E8" i="20"/>
  <c r="F8" i="20" s="1"/>
  <c r="K8" i="20" s="1"/>
  <c r="L8" i="20" s="1"/>
  <c r="G8" i="20"/>
  <c r="H8" i="20" s="1"/>
  <c r="I8" i="20"/>
  <c r="J8" i="20" s="1"/>
  <c r="B9" i="20"/>
  <c r="C9" i="20"/>
  <c r="D9" i="20"/>
  <c r="E9" i="20"/>
  <c r="F9" i="20" s="1"/>
  <c r="K9" i="20" s="1"/>
  <c r="L9" i="20" s="1"/>
  <c r="G9" i="20"/>
  <c r="H9" i="20" s="1"/>
  <c r="I9" i="20"/>
  <c r="J9" i="20" s="1"/>
  <c r="B10" i="20"/>
  <c r="D10" i="20"/>
  <c r="E10" i="20"/>
  <c r="F10" i="20" s="1"/>
  <c r="K10" i="20" s="1"/>
  <c r="L10" i="20" s="1"/>
  <c r="G10" i="20"/>
  <c r="H10" i="20" s="1"/>
  <c r="I10" i="20"/>
  <c r="J10" i="20" s="1"/>
  <c r="B11" i="20"/>
  <c r="D11" i="20"/>
  <c r="E11" i="20"/>
  <c r="F11" i="20" s="1"/>
  <c r="K11" i="20" s="1"/>
  <c r="L11" i="20" s="1"/>
  <c r="G11" i="20"/>
  <c r="H11" i="20" s="1"/>
  <c r="I11" i="20"/>
  <c r="J11" i="20" s="1"/>
  <c r="B12" i="20"/>
  <c r="D12" i="20"/>
  <c r="E12" i="20"/>
  <c r="F12" i="20" s="1"/>
  <c r="K12" i="20" s="1"/>
  <c r="L12" i="20" s="1"/>
  <c r="G12" i="20"/>
  <c r="H12" i="20" s="1"/>
  <c r="I12" i="20"/>
  <c r="J12" i="20" s="1"/>
  <c r="B13" i="20"/>
  <c r="C13" i="20"/>
  <c r="D13" i="20"/>
  <c r="E13" i="20"/>
  <c r="F13" i="20" s="1"/>
  <c r="K13" i="20" s="1"/>
  <c r="L13" i="20" s="1"/>
  <c r="G13" i="20"/>
  <c r="H13" i="20" s="1"/>
  <c r="I13" i="20"/>
  <c r="J13" i="20" s="1"/>
  <c r="B14" i="20"/>
  <c r="C14" i="20"/>
  <c r="D14" i="20"/>
  <c r="E14" i="20"/>
  <c r="F14" i="20" s="1"/>
  <c r="K14" i="20" s="1"/>
  <c r="L14" i="20" s="1"/>
  <c r="G14" i="20"/>
  <c r="H14" i="20" s="1"/>
  <c r="I14" i="20"/>
  <c r="J14" i="20" s="1"/>
  <c r="B15" i="20"/>
  <c r="C15" i="20"/>
  <c r="D15" i="20"/>
  <c r="E15" i="20"/>
  <c r="F15" i="20" s="1"/>
  <c r="K15" i="20" s="1"/>
  <c r="L15" i="20" s="1"/>
  <c r="G15" i="20"/>
  <c r="H15" i="20" s="1"/>
  <c r="I15" i="20"/>
  <c r="J15" i="20" s="1"/>
  <c r="B16" i="20"/>
  <c r="C16" i="20"/>
  <c r="D16" i="20"/>
  <c r="E16" i="20"/>
  <c r="F16" i="20" s="1"/>
  <c r="K16" i="20" s="1"/>
  <c r="L16" i="20" s="1"/>
  <c r="G16" i="20"/>
  <c r="H16" i="20" s="1"/>
  <c r="I16" i="20"/>
  <c r="J16" i="20" s="1"/>
  <c r="B17" i="20"/>
  <c r="C17" i="20"/>
  <c r="D17" i="20"/>
  <c r="E17" i="20"/>
  <c r="F17" i="20" s="1"/>
  <c r="K17" i="20" s="1"/>
  <c r="L17" i="20" s="1"/>
  <c r="G17" i="20"/>
  <c r="H17" i="20" s="1"/>
  <c r="I17" i="20"/>
  <c r="J17" i="20" s="1"/>
  <c r="B18" i="20"/>
  <c r="D18" i="20"/>
  <c r="E18" i="20"/>
  <c r="F18" i="20" s="1"/>
  <c r="K18" i="20" s="1"/>
  <c r="L18" i="20" s="1"/>
  <c r="G18" i="20"/>
  <c r="H18" i="20" s="1"/>
  <c r="I18" i="20"/>
  <c r="J18" i="20" s="1"/>
  <c r="B19" i="20"/>
  <c r="D19" i="20"/>
  <c r="E19" i="20"/>
  <c r="F19" i="20" s="1"/>
  <c r="K19" i="20" s="1"/>
  <c r="L19" i="20" s="1"/>
  <c r="G19" i="20"/>
  <c r="H19" i="20" s="1"/>
  <c r="I19" i="20"/>
  <c r="J19" i="20" s="1"/>
  <c r="B20" i="20"/>
  <c r="D20" i="20"/>
  <c r="E20" i="20"/>
  <c r="F20" i="20" s="1"/>
  <c r="K20" i="20" s="1"/>
  <c r="L20" i="20" s="1"/>
  <c r="G20" i="20"/>
  <c r="H20" i="20" s="1"/>
  <c r="I20" i="20"/>
  <c r="J20" i="20" s="1"/>
  <c r="B21" i="20"/>
  <c r="D21" i="20"/>
  <c r="E21" i="20"/>
  <c r="F21" i="20" s="1"/>
  <c r="K21" i="20" s="1"/>
  <c r="L21" i="20" s="1"/>
  <c r="G21" i="20"/>
  <c r="H21" i="20" s="1"/>
  <c r="I21" i="20"/>
  <c r="J21" i="20" s="1"/>
  <c r="B22" i="20"/>
  <c r="D22" i="20"/>
  <c r="E22" i="20"/>
  <c r="F22" i="20" s="1"/>
  <c r="K22" i="20" s="1"/>
  <c r="L22" i="20" s="1"/>
  <c r="G22" i="20"/>
  <c r="H22" i="20" s="1"/>
  <c r="I22" i="20"/>
  <c r="J22" i="20" s="1"/>
  <c r="B23" i="20"/>
  <c r="D23" i="20"/>
  <c r="E23" i="20"/>
  <c r="F23" i="20" s="1"/>
  <c r="K23" i="20" s="1"/>
  <c r="L23" i="20" s="1"/>
  <c r="G23" i="20"/>
  <c r="H23" i="20" s="1"/>
  <c r="I23" i="20"/>
  <c r="J23" i="20" s="1"/>
  <c r="B24" i="20"/>
  <c r="D24" i="20"/>
  <c r="E24" i="20"/>
  <c r="F24" i="20" s="1"/>
  <c r="K24" i="20" s="1"/>
  <c r="L24" i="20" s="1"/>
  <c r="G24" i="20"/>
  <c r="H24" i="20" s="1"/>
  <c r="I24" i="20"/>
  <c r="J24" i="20" s="1"/>
  <c r="B25" i="20"/>
  <c r="D25" i="20"/>
  <c r="E25" i="20"/>
  <c r="F25" i="20" s="1"/>
  <c r="K25" i="20" s="1"/>
  <c r="L25" i="20" s="1"/>
  <c r="G25" i="20"/>
  <c r="H25" i="20" s="1"/>
  <c r="I25" i="20"/>
  <c r="J25" i="20" s="1"/>
  <c r="B26" i="20"/>
  <c r="D26" i="20"/>
  <c r="E26" i="20"/>
  <c r="F26" i="20" s="1"/>
  <c r="K26" i="20" s="1"/>
  <c r="L26" i="20" s="1"/>
  <c r="G26" i="20"/>
  <c r="H26" i="20" s="1"/>
  <c r="I26" i="20"/>
  <c r="J26" i="20" s="1"/>
  <c r="B27" i="20"/>
  <c r="D27" i="20"/>
  <c r="E27" i="20"/>
  <c r="F27" i="20" s="1"/>
  <c r="K27" i="20" s="1"/>
  <c r="L27" i="20" s="1"/>
  <c r="G27" i="20"/>
  <c r="H27" i="20" s="1"/>
  <c r="I27" i="20"/>
  <c r="J27" i="20" s="1"/>
  <c r="B28" i="20"/>
  <c r="D28" i="20"/>
  <c r="E28" i="20"/>
  <c r="F28" i="20" s="1"/>
  <c r="K28" i="20" s="1"/>
  <c r="L28" i="20" s="1"/>
  <c r="G28" i="20"/>
  <c r="H28" i="20" s="1"/>
  <c r="I28" i="20"/>
  <c r="J28" i="20" s="1"/>
  <c r="B29" i="20"/>
  <c r="D29" i="20"/>
  <c r="E29" i="20"/>
  <c r="F29" i="20" s="1"/>
  <c r="K29" i="20" s="1"/>
  <c r="L29" i="20" s="1"/>
  <c r="G29" i="20"/>
  <c r="H29" i="20" s="1"/>
  <c r="I29" i="20"/>
  <c r="J29" i="20" s="1"/>
  <c r="B30" i="20"/>
  <c r="D30" i="20"/>
  <c r="E30" i="20"/>
  <c r="F30" i="20" s="1"/>
  <c r="K30" i="20" s="1"/>
  <c r="L30" i="20" s="1"/>
  <c r="G30" i="20"/>
  <c r="H30" i="20" s="1"/>
  <c r="I30" i="20"/>
  <c r="J30" i="20" s="1"/>
  <c r="D31" i="20"/>
  <c r="E31" i="20"/>
  <c r="F31" i="20" s="1"/>
  <c r="K31" i="20" s="1"/>
  <c r="L31" i="20" s="1"/>
  <c r="G31" i="20"/>
  <c r="H31" i="20" s="1"/>
  <c r="I31" i="20"/>
  <c r="J31" i="20" s="1"/>
  <c r="B32" i="20"/>
  <c r="D32" i="20"/>
  <c r="E32" i="20"/>
  <c r="F32" i="20" s="1"/>
  <c r="K32" i="20" s="1"/>
  <c r="L32" i="20" s="1"/>
  <c r="G32" i="20"/>
  <c r="H32" i="20" s="1"/>
  <c r="I32" i="20"/>
  <c r="J32" i="20" s="1"/>
  <c r="B33" i="20"/>
  <c r="D33" i="20"/>
  <c r="E33" i="20"/>
  <c r="F33" i="20" s="1"/>
  <c r="K33" i="20" s="1"/>
  <c r="L33" i="20" s="1"/>
  <c r="G33" i="20"/>
  <c r="H33" i="20" s="1"/>
  <c r="I33" i="20"/>
  <c r="J33" i="20" s="1"/>
  <c r="A1" i="24"/>
  <c r="A3" i="24"/>
  <c r="B3" i="24"/>
  <c r="C3" i="24"/>
  <c r="D3" i="24"/>
  <c r="A4" i="24"/>
  <c r="B4" i="24"/>
  <c r="C4" i="24"/>
  <c r="D4" i="24"/>
  <c r="E4" i="24"/>
  <c r="F4" i="24" s="1"/>
  <c r="AC4" i="24" s="1"/>
  <c r="AD4" i="24" s="1"/>
  <c r="G4" i="24"/>
  <c r="H4" i="24" s="1"/>
  <c r="I4" i="24"/>
  <c r="J4" i="24" s="1"/>
  <c r="K4" i="24"/>
  <c r="L4" i="24" s="1"/>
  <c r="M4" i="24"/>
  <c r="N4" i="24" s="1"/>
  <c r="O4" i="24"/>
  <c r="P4" i="24" s="1"/>
  <c r="Q4" i="24"/>
  <c r="R4" i="24" s="1"/>
  <c r="S4" i="24"/>
  <c r="T4" i="24" s="1"/>
  <c r="U4" i="24"/>
  <c r="V4" i="24" s="1"/>
  <c r="W4" i="24"/>
  <c r="X4" i="24" s="1"/>
  <c r="Y4" i="24"/>
  <c r="Z4" i="24" s="1"/>
  <c r="AA4" i="24"/>
  <c r="AB4" i="24" s="1"/>
  <c r="B5" i="24"/>
  <c r="C5" i="24"/>
  <c r="D5" i="24"/>
  <c r="E5" i="24"/>
  <c r="F5" i="24" s="1"/>
  <c r="AC5" i="24" s="1"/>
  <c r="AD5" i="24" s="1"/>
  <c r="G5" i="24"/>
  <c r="H5" i="24" s="1"/>
  <c r="I5" i="24"/>
  <c r="J5" i="24" s="1"/>
  <c r="K5" i="24"/>
  <c r="L5" i="24" s="1"/>
  <c r="M5" i="24"/>
  <c r="N5" i="24" s="1"/>
  <c r="O5" i="24"/>
  <c r="P5" i="24" s="1"/>
  <c r="Q5" i="24"/>
  <c r="R5" i="24" s="1"/>
  <c r="S5" i="24"/>
  <c r="T5" i="24" s="1"/>
  <c r="U5" i="24"/>
  <c r="V5" i="24" s="1"/>
  <c r="W5" i="24"/>
  <c r="X5" i="24" s="1"/>
  <c r="Y5" i="24"/>
  <c r="Z5" i="24" s="1"/>
  <c r="AA5" i="24"/>
  <c r="AB5" i="24" s="1"/>
  <c r="B6" i="24"/>
  <c r="D6" i="24"/>
  <c r="E6" i="24"/>
  <c r="F6" i="24" s="1"/>
  <c r="AC6" i="24" s="1"/>
  <c r="AD6" i="24" s="1"/>
  <c r="G6" i="24"/>
  <c r="H6" i="24" s="1"/>
  <c r="I6" i="24"/>
  <c r="J6" i="24" s="1"/>
  <c r="K6" i="24"/>
  <c r="L6" i="24" s="1"/>
  <c r="M6" i="24"/>
  <c r="N6" i="24" s="1"/>
  <c r="O6" i="24"/>
  <c r="P6" i="24" s="1"/>
  <c r="Q6" i="24"/>
  <c r="R6" i="24" s="1"/>
  <c r="S6" i="24"/>
  <c r="T6" i="24" s="1"/>
  <c r="U6" i="24"/>
  <c r="V6" i="24" s="1"/>
  <c r="W6" i="24"/>
  <c r="X6" i="24" s="1"/>
  <c r="Y6" i="24"/>
  <c r="Z6" i="24" s="1"/>
  <c r="AA6" i="24"/>
  <c r="AB6" i="24" s="1"/>
  <c r="B7" i="24"/>
  <c r="D7" i="24"/>
  <c r="E7" i="24"/>
  <c r="F7" i="24" s="1"/>
  <c r="AC7" i="24" s="1"/>
  <c r="AD7" i="24" s="1"/>
  <c r="G7" i="24"/>
  <c r="H7" i="24" s="1"/>
  <c r="I7" i="24"/>
  <c r="J7" i="24" s="1"/>
  <c r="K7" i="24"/>
  <c r="L7" i="24" s="1"/>
  <c r="M7" i="24"/>
  <c r="N7" i="24" s="1"/>
  <c r="O7" i="24"/>
  <c r="P7" i="24" s="1"/>
  <c r="Q7" i="24"/>
  <c r="R7" i="24" s="1"/>
  <c r="S7" i="24"/>
  <c r="T7" i="24" s="1"/>
  <c r="U7" i="24"/>
  <c r="V7" i="24" s="1"/>
  <c r="W7" i="24"/>
  <c r="X7" i="24" s="1"/>
  <c r="Y7" i="24"/>
  <c r="Z7" i="24" s="1"/>
  <c r="AA7" i="24"/>
  <c r="AB7" i="24" s="1"/>
  <c r="B8" i="24"/>
  <c r="D8" i="24"/>
  <c r="E8" i="24"/>
  <c r="F8" i="24" s="1"/>
  <c r="AC8" i="24" s="1"/>
  <c r="AD8" i="24" s="1"/>
  <c r="G8" i="24"/>
  <c r="H8" i="24" s="1"/>
  <c r="I8" i="24"/>
  <c r="J8" i="24" s="1"/>
  <c r="K8" i="24"/>
  <c r="L8" i="24" s="1"/>
  <c r="M8" i="24"/>
  <c r="N8" i="24" s="1"/>
  <c r="O8" i="24"/>
  <c r="P8" i="24" s="1"/>
  <c r="Q8" i="24"/>
  <c r="R8" i="24" s="1"/>
  <c r="S8" i="24"/>
  <c r="T8" i="24" s="1"/>
  <c r="U8" i="24"/>
  <c r="V8" i="24" s="1"/>
  <c r="W8" i="24"/>
  <c r="X8" i="24" s="1"/>
  <c r="Y8" i="24"/>
  <c r="Z8" i="24" s="1"/>
  <c r="AA8" i="24"/>
  <c r="AB8" i="24" s="1"/>
  <c r="B9" i="24"/>
  <c r="D9" i="24"/>
  <c r="E9" i="24"/>
  <c r="F9" i="24" s="1"/>
  <c r="AC9" i="24" s="1"/>
  <c r="AD9" i="24" s="1"/>
  <c r="G9" i="24"/>
  <c r="H9" i="24" s="1"/>
  <c r="I9" i="24"/>
  <c r="J9" i="24" s="1"/>
  <c r="K9" i="24"/>
  <c r="L9" i="24" s="1"/>
  <c r="M9" i="24"/>
  <c r="N9" i="24" s="1"/>
  <c r="O9" i="24"/>
  <c r="P9" i="24" s="1"/>
  <c r="Q9" i="24"/>
  <c r="R9" i="24" s="1"/>
  <c r="S9" i="24"/>
  <c r="T9" i="24" s="1"/>
  <c r="U9" i="24"/>
  <c r="V9" i="24" s="1"/>
  <c r="W9" i="24"/>
  <c r="X9" i="24" s="1"/>
  <c r="Y9" i="24"/>
  <c r="Z9" i="24" s="1"/>
  <c r="AA9" i="24"/>
  <c r="AB9" i="24" s="1"/>
  <c r="B10" i="24"/>
  <c r="C10" i="24"/>
  <c r="D10" i="24"/>
  <c r="E10" i="24"/>
  <c r="F10" i="24" s="1"/>
  <c r="AC10" i="24" s="1"/>
  <c r="AD10" i="24" s="1"/>
  <c r="G10" i="24"/>
  <c r="H10" i="24" s="1"/>
  <c r="I10" i="24"/>
  <c r="J10" i="24" s="1"/>
  <c r="K10" i="24"/>
  <c r="L10" i="24" s="1"/>
  <c r="M10" i="24"/>
  <c r="N10" i="24" s="1"/>
  <c r="O10" i="24"/>
  <c r="P10" i="24" s="1"/>
  <c r="Q10" i="24"/>
  <c r="R10" i="24" s="1"/>
  <c r="S10" i="24"/>
  <c r="T10" i="24" s="1"/>
  <c r="U10" i="24"/>
  <c r="V10" i="24" s="1"/>
  <c r="W10" i="24"/>
  <c r="X10" i="24" s="1"/>
  <c r="Y10" i="24"/>
  <c r="Z10" i="24" s="1"/>
  <c r="AA10" i="24"/>
  <c r="AB10" i="24" s="1"/>
  <c r="B11" i="24"/>
  <c r="D11" i="24"/>
  <c r="E11" i="24"/>
  <c r="F11" i="24" s="1"/>
  <c r="AC11" i="24" s="1"/>
  <c r="AD11" i="24" s="1"/>
  <c r="G11" i="24"/>
  <c r="H11" i="24" s="1"/>
  <c r="I11" i="24"/>
  <c r="J11" i="24" s="1"/>
  <c r="K11" i="24"/>
  <c r="L11" i="24" s="1"/>
  <c r="M11" i="24"/>
  <c r="N11" i="24" s="1"/>
  <c r="O11" i="24"/>
  <c r="P11" i="24" s="1"/>
  <c r="Q11" i="24"/>
  <c r="R11" i="24" s="1"/>
  <c r="S11" i="24"/>
  <c r="T11" i="24" s="1"/>
  <c r="U11" i="24"/>
  <c r="V11" i="24" s="1"/>
  <c r="W11" i="24"/>
  <c r="X11" i="24" s="1"/>
  <c r="Y11" i="24"/>
  <c r="Z11" i="24" s="1"/>
  <c r="AA11" i="24"/>
  <c r="AB11" i="24" s="1"/>
  <c r="B12" i="24"/>
  <c r="D12" i="24"/>
  <c r="E12" i="24"/>
  <c r="F12" i="24" s="1"/>
  <c r="G12" i="24"/>
  <c r="H12" i="24" s="1"/>
  <c r="I12" i="24"/>
  <c r="J12" i="24" s="1"/>
  <c r="K12" i="24"/>
  <c r="L12" i="24" s="1"/>
  <c r="M12" i="24"/>
  <c r="N12" i="24" s="1"/>
  <c r="O12" i="24"/>
  <c r="P12" i="24" s="1"/>
  <c r="Q12" i="24"/>
  <c r="R12" i="24" s="1"/>
  <c r="S12" i="24"/>
  <c r="T12" i="24" s="1"/>
  <c r="U12" i="24"/>
  <c r="V12" i="24" s="1"/>
  <c r="W12" i="24"/>
  <c r="X12" i="24" s="1"/>
  <c r="Y12" i="24"/>
  <c r="Z12" i="24" s="1"/>
  <c r="AA12" i="24"/>
  <c r="AB12" i="24" s="1"/>
  <c r="AC12" i="24"/>
  <c r="AD12" i="24" s="1"/>
  <c r="B13" i="24"/>
  <c r="D13" i="24"/>
  <c r="E13" i="24"/>
  <c r="F13" i="24" s="1"/>
  <c r="AC13" i="24" s="1"/>
  <c r="AD13" i="24" s="1"/>
  <c r="G13" i="24"/>
  <c r="H13" i="24" s="1"/>
  <c r="I13" i="24"/>
  <c r="J13" i="24" s="1"/>
  <c r="K13" i="24"/>
  <c r="L13" i="24" s="1"/>
  <c r="M13" i="24"/>
  <c r="N13" i="24" s="1"/>
  <c r="O13" i="24"/>
  <c r="P13" i="24" s="1"/>
  <c r="Q13" i="24"/>
  <c r="R13" i="24" s="1"/>
  <c r="S13" i="24"/>
  <c r="T13" i="24" s="1"/>
  <c r="U13" i="24"/>
  <c r="V13" i="24" s="1"/>
  <c r="W13" i="24"/>
  <c r="X13" i="24" s="1"/>
  <c r="Y13" i="24"/>
  <c r="Z13" i="24" s="1"/>
  <c r="AA13" i="24"/>
  <c r="AB13" i="24" s="1"/>
  <c r="B14" i="24"/>
  <c r="C14" i="24"/>
  <c r="D14" i="24"/>
  <c r="E14" i="24"/>
  <c r="F14" i="24" s="1"/>
  <c r="G14" i="24"/>
  <c r="H14" i="24" s="1"/>
  <c r="I14" i="24"/>
  <c r="J14" i="24" s="1"/>
  <c r="K14" i="24"/>
  <c r="L14" i="24" s="1"/>
  <c r="M14" i="24"/>
  <c r="N14" i="24" s="1"/>
  <c r="O14" i="24"/>
  <c r="P14" i="24" s="1"/>
  <c r="Q14" i="24"/>
  <c r="R14" i="24" s="1"/>
  <c r="S14" i="24"/>
  <c r="T14" i="24" s="1"/>
  <c r="U14" i="24"/>
  <c r="V14" i="24" s="1"/>
  <c r="W14" i="24"/>
  <c r="X14" i="24" s="1"/>
  <c r="Y14" i="24"/>
  <c r="Z14" i="24" s="1"/>
  <c r="AA14" i="24"/>
  <c r="AB14" i="24" s="1"/>
  <c r="AC14" i="24"/>
  <c r="AD14" i="24" s="1"/>
  <c r="B15" i="24"/>
  <c r="C15" i="24"/>
  <c r="D15" i="24"/>
  <c r="E15" i="24"/>
  <c r="F15" i="24" s="1"/>
  <c r="AC15" i="24" s="1"/>
  <c r="AD15" i="24" s="1"/>
  <c r="G15" i="24"/>
  <c r="H15" i="24" s="1"/>
  <c r="I15" i="24"/>
  <c r="J15" i="24" s="1"/>
  <c r="K15" i="24"/>
  <c r="L15" i="24" s="1"/>
  <c r="M15" i="24"/>
  <c r="N15" i="24" s="1"/>
  <c r="O15" i="24"/>
  <c r="P15" i="24" s="1"/>
  <c r="Q15" i="24"/>
  <c r="R15" i="24" s="1"/>
  <c r="S15" i="24"/>
  <c r="T15" i="24" s="1"/>
  <c r="U15" i="24"/>
  <c r="V15" i="24" s="1"/>
  <c r="W15" i="24"/>
  <c r="X15" i="24" s="1"/>
  <c r="Y15" i="24"/>
  <c r="Z15" i="24" s="1"/>
  <c r="AA15" i="24"/>
  <c r="AB15" i="24" s="1"/>
  <c r="B16" i="24"/>
  <c r="C16" i="24"/>
  <c r="D16" i="24"/>
  <c r="E16" i="24"/>
  <c r="F16" i="24" s="1"/>
  <c r="G16" i="24"/>
  <c r="H16" i="24" s="1"/>
  <c r="I16" i="24"/>
  <c r="J16" i="24" s="1"/>
  <c r="K16" i="24"/>
  <c r="L16" i="24" s="1"/>
  <c r="M16" i="24"/>
  <c r="N16" i="24" s="1"/>
  <c r="O16" i="24"/>
  <c r="P16" i="24" s="1"/>
  <c r="Q16" i="24"/>
  <c r="R16" i="24" s="1"/>
  <c r="S16" i="24"/>
  <c r="T16" i="24" s="1"/>
  <c r="U16" i="24"/>
  <c r="V16" i="24" s="1"/>
  <c r="W16" i="24"/>
  <c r="X16" i="24" s="1"/>
  <c r="Y16" i="24"/>
  <c r="Z16" i="24" s="1"/>
  <c r="AA16" i="24"/>
  <c r="AB16" i="24" s="1"/>
  <c r="AC16" i="24"/>
  <c r="AD16" i="24" s="1"/>
  <c r="B17" i="24"/>
  <c r="C17" i="24"/>
  <c r="D17" i="24"/>
  <c r="E17" i="24"/>
  <c r="F17" i="24" s="1"/>
  <c r="AC17" i="24" s="1"/>
  <c r="AD17" i="24" s="1"/>
  <c r="G17" i="24"/>
  <c r="H17" i="24" s="1"/>
  <c r="I17" i="24"/>
  <c r="J17" i="24" s="1"/>
  <c r="K17" i="24"/>
  <c r="L17" i="24" s="1"/>
  <c r="M17" i="24"/>
  <c r="N17" i="24" s="1"/>
  <c r="O17" i="24"/>
  <c r="P17" i="24" s="1"/>
  <c r="Q17" i="24"/>
  <c r="R17" i="24" s="1"/>
  <c r="S17" i="24"/>
  <c r="T17" i="24" s="1"/>
  <c r="U17" i="24"/>
  <c r="V17" i="24" s="1"/>
  <c r="W17" i="24"/>
  <c r="X17" i="24" s="1"/>
  <c r="Y17" i="24"/>
  <c r="Z17" i="24" s="1"/>
  <c r="AA17" i="24"/>
  <c r="AB17" i="24" s="1"/>
  <c r="B18" i="24"/>
  <c r="C18" i="24"/>
  <c r="D18" i="24"/>
  <c r="E18" i="24"/>
  <c r="F18" i="24" s="1"/>
  <c r="G18" i="24"/>
  <c r="H18" i="24" s="1"/>
  <c r="I18" i="24"/>
  <c r="J18" i="24" s="1"/>
  <c r="K18" i="24"/>
  <c r="L18" i="24" s="1"/>
  <c r="M18" i="24"/>
  <c r="N18" i="24" s="1"/>
  <c r="O18" i="24"/>
  <c r="P18" i="24" s="1"/>
  <c r="Q18" i="24"/>
  <c r="R18" i="24" s="1"/>
  <c r="S18" i="24"/>
  <c r="T18" i="24" s="1"/>
  <c r="U18" i="24"/>
  <c r="V18" i="24" s="1"/>
  <c r="W18" i="24"/>
  <c r="X18" i="24" s="1"/>
  <c r="Y18" i="24"/>
  <c r="Z18" i="24" s="1"/>
  <c r="AA18" i="24"/>
  <c r="AB18" i="24" s="1"/>
  <c r="AC18" i="24"/>
  <c r="AD18" i="24" s="1"/>
  <c r="B19" i="24"/>
  <c r="D19" i="24"/>
  <c r="E19" i="24"/>
  <c r="F19" i="24" s="1"/>
  <c r="AC19" i="24" s="1"/>
  <c r="AD19" i="24" s="1"/>
  <c r="G19" i="24"/>
  <c r="H19" i="24" s="1"/>
  <c r="I19" i="24"/>
  <c r="J19" i="24" s="1"/>
  <c r="K19" i="24"/>
  <c r="L19" i="24" s="1"/>
  <c r="M19" i="24"/>
  <c r="N19" i="24" s="1"/>
  <c r="O19" i="24"/>
  <c r="P19" i="24" s="1"/>
  <c r="Q19" i="24"/>
  <c r="R19" i="24" s="1"/>
  <c r="S19" i="24"/>
  <c r="T19" i="24" s="1"/>
  <c r="U19" i="24"/>
  <c r="V19" i="24" s="1"/>
  <c r="W19" i="24"/>
  <c r="X19" i="24" s="1"/>
  <c r="Y19" i="24"/>
  <c r="Z19" i="24" s="1"/>
  <c r="AA19" i="24"/>
  <c r="AB19" i="24" s="1"/>
  <c r="B20" i="24"/>
  <c r="D20" i="24"/>
  <c r="E20" i="24"/>
  <c r="F20" i="24" s="1"/>
  <c r="G20" i="24"/>
  <c r="H20" i="24" s="1"/>
  <c r="I20" i="24"/>
  <c r="J20" i="24" s="1"/>
  <c r="K20" i="24"/>
  <c r="L20" i="24" s="1"/>
  <c r="M20" i="24"/>
  <c r="N20" i="24" s="1"/>
  <c r="O20" i="24"/>
  <c r="P20" i="24" s="1"/>
  <c r="Q20" i="24"/>
  <c r="R20" i="24" s="1"/>
  <c r="S20" i="24"/>
  <c r="T20" i="24" s="1"/>
  <c r="U20" i="24"/>
  <c r="V20" i="24" s="1"/>
  <c r="W20" i="24"/>
  <c r="X20" i="24" s="1"/>
  <c r="Y20" i="24"/>
  <c r="Z20" i="24" s="1"/>
  <c r="AA20" i="24"/>
  <c r="AB20" i="24" s="1"/>
  <c r="AC20" i="24"/>
  <c r="AD20" i="24" s="1"/>
  <c r="B21" i="24"/>
  <c r="D21" i="24"/>
  <c r="E21" i="24"/>
  <c r="F21" i="24" s="1"/>
  <c r="AC21" i="24" s="1"/>
  <c r="AD21" i="24" s="1"/>
  <c r="G21" i="24"/>
  <c r="H21" i="24" s="1"/>
  <c r="I21" i="24"/>
  <c r="J21" i="24" s="1"/>
  <c r="K21" i="24"/>
  <c r="L21" i="24" s="1"/>
  <c r="M21" i="24"/>
  <c r="N21" i="24" s="1"/>
  <c r="O21" i="24"/>
  <c r="P21" i="24" s="1"/>
  <c r="Q21" i="24"/>
  <c r="R21" i="24" s="1"/>
  <c r="S21" i="24"/>
  <c r="T21" i="24" s="1"/>
  <c r="U21" i="24"/>
  <c r="V21" i="24" s="1"/>
  <c r="W21" i="24"/>
  <c r="X21" i="24" s="1"/>
  <c r="Y21" i="24"/>
  <c r="Z21" i="24" s="1"/>
  <c r="AA21" i="24"/>
  <c r="AB21" i="24" s="1"/>
  <c r="B22" i="24"/>
  <c r="D22" i="24"/>
  <c r="E22" i="24"/>
  <c r="F22" i="24" s="1"/>
  <c r="G22" i="24"/>
  <c r="H22" i="24" s="1"/>
  <c r="I22" i="24"/>
  <c r="J22" i="24" s="1"/>
  <c r="K22" i="24"/>
  <c r="L22" i="24" s="1"/>
  <c r="M22" i="24"/>
  <c r="N22" i="24" s="1"/>
  <c r="O22" i="24"/>
  <c r="P22" i="24" s="1"/>
  <c r="Q22" i="24"/>
  <c r="R22" i="24" s="1"/>
  <c r="S22" i="24"/>
  <c r="T22" i="24" s="1"/>
  <c r="U22" i="24"/>
  <c r="V22" i="24" s="1"/>
  <c r="W22" i="24"/>
  <c r="X22" i="24" s="1"/>
  <c r="Y22" i="24"/>
  <c r="Z22" i="24" s="1"/>
  <c r="AA22" i="24"/>
  <c r="AB22" i="24" s="1"/>
  <c r="AC22" i="24"/>
  <c r="AD22" i="24" s="1"/>
  <c r="B23" i="24"/>
  <c r="D23" i="24"/>
  <c r="E23" i="24"/>
  <c r="F23" i="24" s="1"/>
  <c r="AC23" i="24" s="1"/>
  <c r="AD23" i="24" s="1"/>
  <c r="G23" i="24"/>
  <c r="H23" i="24" s="1"/>
  <c r="I23" i="24"/>
  <c r="J23" i="24" s="1"/>
  <c r="K23" i="24"/>
  <c r="L23" i="24" s="1"/>
  <c r="M23" i="24"/>
  <c r="N23" i="24" s="1"/>
  <c r="O23" i="24"/>
  <c r="P23" i="24" s="1"/>
  <c r="Q23" i="24"/>
  <c r="R23" i="24" s="1"/>
  <c r="S23" i="24"/>
  <c r="T23" i="24" s="1"/>
  <c r="U23" i="24"/>
  <c r="V23" i="24" s="1"/>
  <c r="W23" i="24"/>
  <c r="X23" i="24" s="1"/>
  <c r="Y23" i="24"/>
  <c r="Z23" i="24" s="1"/>
  <c r="AA23" i="24"/>
  <c r="AB23" i="24" s="1"/>
  <c r="B24" i="24"/>
  <c r="D24" i="24"/>
  <c r="E24" i="24"/>
  <c r="F24" i="24" s="1"/>
  <c r="G24" i="24"/>
  <c r="H24" i="24" s="1"/>
  <c r="I24" i="24"/>
  <c r="J24" i="24" s="1"/>
  <c r="K24" i="24"/>
  <c r="L24" i="24" s="1"/>
  <c r="M24" i="24"/>
  <c r="N24" i="24" s="1"/>
  <c r="O24" i="24"/>
  <c r="P24" i="24" s="1"/>
  <c r="Q24" i="24"/>
  <c r="R24" i="24" s="1"/>
  <c r="S24" i="24"/>
  <c r="T24" i="24" s="1"/>
  <c r="U24" i="24"/>
  <c r="V24" i="24" s="1"/>
  <c r="W24" i="24"/>
  <c r="X24" i="24" s="1"/>
  <c r="Y24" i="24"/>
  <c r="Z24" i="24" s="1"/>
  <c r="AA24" i="24"/>
  <c r="AB24" i="24" s="1"/>
  <c r="AC24" i="24"/>
  <c r="AD24" i="24" s="1"/>
  <c r="B25" i="24"/>
  <c r="D25" i="24"/>
  <c r="E25" i="24"/>
  <c r="F25" i="24" s="1"/>
  <c r="AC25" i="24" s="1"/>
  <c r="AD25" i="24" s="1"/>
  <c r="G25" i="24"/>
  <c r="H25" i="24" s="1"/>
  <c r="I25" i="24"/>
  <c r="J25" i="24" s="1"/>
  <c r="K25" i="24"/>
  <c r="L25" i="24" s="1"/>
  <c r="M25" i="24"/>
  <c r="N25" i="24" s="1"/>
  <c r="O25" i="24"/>
  <c r="P25" i="24" s="1"/>
  <c r="Q25" i="24"/>
  <c r="R25" i="24" s="1"/>
  <c r="S25" i="24"/>
  <c r="T25" i="24" s="1"/>
  <c r="U25" i="24"/>
  <c r="V25" i="24" s="1"/>
  <c r="W25" i="24"/>
  <c r="X25" i="24" s="1"/>
  <c r="Y25" i="24"/>
  <c r="Z25" i="24" s="1"/>
  <c r="AA25" i="24"/>
  <c r="AB25" i="24" s="1"/>
  <c r="B26" i="24"/>
  <c r="D26" i="24"/>
  <c r="E26" i="24"/>
  <c r="F26" i="24" s="1"/>
  <c r="AC26" i="24" s="1"/>
  <c r="AD26" i="24" s="1"/>
  <c r="G26" i="24"/>
  <c r="H26" i="24" s="1"/>
  <c r="I26" i="24"/>
  <c r="J26" i="24" s="1"/>
  <c r="K26" i="24"/>
  <c r="L26" i="24" s="1"/>
  <c r="M26" i="24"/>
  <c r="N26" i="24" s="1"/>
  <c r="O26" i="24"/>
  <c r="P26" i="24" s="1"/>
  <c r="Q26" i="24"/>
  <c r="R26" i="24" s="1"/>
  <c r="S26" i="24"/>
  <c r="T26" i="24" s="1"/>
  <c r="U26" i="24"/>
  <c r="V26" i="24" s="1"/>
  <c r="W26" i="24"/>
  <c r="X26" i="24" s="1"/>
  <c r="Y26" i="24"/>
  <c r="Z26" i="24" s="1"/>
  <c r="AA26" i="24"/>
  <c r="AB26" i="24" s="1"/>
  <c r="B27" i="24"/>
  <c r="D27" i="24"/>
  <c r="E27" i="24"/>
  <c r="F27" i="24" s="1"/>
  <c r="AC27" i="24" s="1"/>
  <c r="AD27" i="24" s="1"/>
  <c r="G27" i="24"/>
  <c r="H27" i="24" s="1"/>
  <c r="I27" i="24"/>
  <c r="J27" i="24" s="1"/>
  <c r="K27" i="24"/>
  <c r="L27" i="24" s="1"/>
  <c r="M27" i="24"/>
  <c r="N27" i="24" s="1"/>
  <c r="O27" i="24"/>
  <c r="P27" i="24" s="1"/>
  <c r="Q27" i="24"/>
  <c r="R27" i="24" s="1"/>
  <c r="S27" i="24"/>
  <c r="T27" i="24" s="1"/>
  <c r="U27" i="24"/>
  <c r="V27" i="24" s="1"/>
  <c r="W27" i="24"/>
  <c r="X27" i="24" s="1"/>
  <c r="Y27" i="24"/>
  <c r="Z27" i="24" s="1"/>
  <c r="AA27" i="24"/>
  <c r="AB27" i="24" s="1"/>
  <c r="B28" i="24"/>
  <c r="D28" i="24"/>
  <c r="E28" i="24"/>
  <c r="F28" i="24" s="1"/>
  <c r="AC28" i="24" s="1"/>
  <c r="AD28" i="24" s="1"/>
  <c r="G28" i="24"/>
  <c r="H28" i="24" s="1"/>
  <c r="I28" i="24"/>
  <c r="J28" i="24" s="1"/>
  <c r="K28" i="24"/>
  <c r="L28" i="24" s="1"/>
  <c r="M28" i="24"/>
  <c r="N28" i="24" s="1"/>
  <c r="O28" i="24"/>
  <c r="P28" i="24" s="1"/>
  <c r="Q28" i="24"/>
  <c r="R28" i="24" s="1"/>
  <c r="S28" i="24"/>
  <c r="T28" i="24" s="1"/>
  <c r="U28" i="24"/>
  <c r="V28" i="24" s="1"/>
  <c r="W28" i="24"/>
  <c r="X28" i="24" s="1"/>
  <c r="Y28" i="24"/>
  <c r="Z28" i="24" s="1"/>
  <c r="AA28" i="24"/>
  <c r="AB28" i="24" s="1"/>
  <c r="B29" i="24"/>
  <c r="D29" i="24"/>
  <c r="E29" i="24"/>
  <c r="F29" i="24" s="1"/>
  <c r="AC29" i="24" s="1"/>
  <c r="AD29" i="24" s="1"/>
  <c r="G29" i="24"/>
  <c r="H29" i="24" s="1"/>
  <c r="I29" i="24"/>
  <c r="J29" i="24" s="1"/>
  <c r="K29" i="24"/>
  <c r="L29" i="24" s="1"/>
  <c r="M29" i="24"/>
  <c r="N29" i="24" s="1"/>
  <c r="O29" i="24"/>
  <c r="P29" i="24" s="1"/>
  <c r="Q29" i="24"/>
  <c r="R29" i="24" s="1"/>
  <c r="S29" i="24"/>
  <c r="T29" i="24" s="1"/>
  <c r="U29" i="24"/>
  <c r="V29" i="24" s="1"/>
  <c r="W29" i="24"/>
  <c r="X29" i="24" s="1"/>
  <c r="Y29" i="24"/>
  <c r="Z29" i="24" s="1"/>
  <c r="AA29" i="24"/>
  <c r="AB29" i="24" s="1"/>
  <c r="B30" i="24"/>
  <c r="D30" i="24"/>
  <c r="E30" i="24"/>
  <c r="F30" i="24" s="1"/>
  <c r="AC30" i="24" s="1"/>
  <c r="AD30" i="24" s="1"/>
  <c r="G30" i="24"/>
  <c r="H30" i="24" s="1"/>
  <c r="I30" i="24"/>
  <c r="J30" i="24" s="1"/>
  <c r="K30" i="24"/>
  <c r="L30" i="24" s="1"/>
  <c r="M30" i="24"/>
  <c r="N30" i="24" s="1"/>
  <c r="O30" i="24"/>
  <c r="P30" i="24" s="1"/>
  <c r="Q30" i="24"/>
  <c r="R30" i="24" s="1"/>
  <c r="S30" i="24"/>
  <c r="T30" i="24" s="1"/>
  <c r="U30" i="24"/>
  <c r="V30" i="24" s="1"/>
  <c r="W30" i="24"/>
  <c r="X30" i="24" s="1"/>
  <c r="Y30" i="24"/>
  <c r="Z30" i="24" s="1"/>
  <c r="AA30" i="24"/>
  <c r="AB30" i="24" s="1"/>
  <c r="B31" i="24"/>
  <c r="D31" i="24"/>
  <c r="E31" i="24"/>
  <c r="F31" i="24" s="1"/>
  <c r="AC31" i="24" s="1"/>
  <c r="AD31" i="24" s="1"/>
  <c r="G31" i="24"/>
  <c r="H31" i="24" s="1"/>
  <c r="I31" i="24"/>
  <c r="J31" i="24" s="1"/>
  <c r="K31" i="24"/>
  <c r="L31" i="24" s="1"/>
  <c r="M31" i="24"/>
  <c r="N31" i="24" s="1"/>
  <c r="O31" i="24"/>
  <c r="P31" i="24" s="1"/>
  <c r="Q31" i="24"/>
  <c r="R31" i="24" s="1"/>
  <c r="S31" i="24"/>
  <c r="T31" i="24" s="1"/>
  <c r="U31" i="24"/>
  <c r="V31" i="24" s="1"/>
  <c r="W31" i="24"/>
  <c r="X31" i="24" s="1"/>
  <c r="Y31" i="24"/>
  <c r="Z31" i="24" s="1"/>
  <c r="AA31" i="24"/>
  <c r="AB31" i="24" s="1"/>
  <c r="D32" i="24"/>
  <c r="E32" i="24"/>
  <c r="F32" i="24" s="1"/>
  <c r="AC32" i="24" s="1"/>
  <c r="AD32" i="24" s="1"/>
  <c r="G32" i="24"/>
  <c r="H32" i="24" s="1"/>
  <c r="I32" i="24"/>
  <c r="J32" i="24" s="1"/>
  <c r="K32" i="24"/>
  <c r="L32" i="24" s="1"/>
  <c r="M32" i="24"/>
  <c r="N32" i="24" s="1"/>
  <c r="O32" i="24"/>
  <c r="P32" i="24" s="1"/>
  <c r="Q32" i="24"/>
  <c r="R32" i="24" s="1"/>
  <c r="S32" i="24"/>
  <c r="T32" i="24" s="1"/>
  <c r="U32" i="24"/>
  <c r="V32" i="24" s="1"/>
  <c r="W32" i="24"/>
  <c r="X32" i="24" s="1"/>
  <c r="Y32" i="24"/>
  <c r="Z32" i="24" s="1"/>
  <c r="AA32" i="24"/>
  <c r="AB32" i="24" s="1"/>
  <c r="B33" i="24"/>
  <c r="D33" i="24"/>
  <c r="E33" i="24"/>
  <c r="F33" i="24" s="1"/>
  <c r="AC33" i="24" s="1"/>
  <c r="AD33" i="24" s="1"/>
  <c r="G33" i="24"/>
  <c r="H33" i="24" s="1"/>
  <c r="I33" i="24"/>
  <c r="J33" i="24" s="1"/>
  <c r="K33" i="24"/>
  <c r="L33" i="24" s="1"/>
  <c r="M33" i="24"/>
  <c r="N33" i="24" s="1"/>
  <c r="O33" i="24"/>
  <c r="P33" i="24" s="1"/>
  <c r="Q33" i="24"/>
  <c r="R33" i="24" s="1"/>
  <c r="S33" i="24"/>
  <c r="T33" i="24" s="1"/>
  <c r="U33" i="24"/>
  <c r="V33" i="24" s="1"/>
  <c r="W33" i="24"/>
  <c r="X33" i="24" s="1"/>
  <c r="Y33" i="24"/>
  <c r="Z33" i="24" s="1"/>
  <c r="AA33" i="24"/>
  <c r="AB33" i="24" s="1"/>
  <c r="A1" i="19"/>
  <c r="A3" i="19"/>
  <c r="B3" i="19"/>
  <c r="C3" i="19"/>
  <c r="D3" i="19"/>
  <c r="A4" i="19"/>
  <c r="B4" i="19"/>
  <c r="C4" i="19"/>
  <c r="D4" i="19"/>
  <c r="E4" i="19"/>
  <c r="F4" i="19" s="1"/>
  <c r="AC4" i="19" s="1"/>
  <c r="AD4" i="19" s="1"/>
  <c r="G4" i="19"/>
  <c r="H4" i="19" s="1"/>
  <c r="I4" i="19"/>
  <c r="J4" i="19" s="1"/>
  <c r="K4" i="19"/>
  <c r="L4" i="19" s="1"/>
  <c r="M4" i="19"/>
  <c r="N4" i="19" s="1"/>
  <c r="O4" i="19"/>
  <c r="P4" i="19" s="1"/>
  <c r="Q4" i="19"/>
  <c r="R4" i="19" s="1"/>
  <c r="S4" i="19"/>
  <c r="T4" i="19" s="1"/>
  <c r="U4" i="19"/>
  <c r="V4" i="19" s="1"/>
  <c r="W4" i="19"/>
  <c r="X4" i="19" s="1"/>
  <c r="Y4" i="19"/>
  <c r="Z4" i="19" s="1"/>
  <c r="AA4" i="19"/>
  <c r="AB4" i="19" s="1"/>
  <c r="B5" i="19"/>
  <c r="C5" i="19"/>
  <c r="D5" i="19"/>
  <c r="E5" i="19"/>
  <c r="F5" i="19" s="1"/>
  <c r="AC5" i="19" s="1"/>
  <c r="AD5" i="19" s="1"/>
  <c r="G5" i="19"/>
  <c r="H5" i="19" s="1"/>
  <c r="I5" i="19"/>
  <c r="J5" i="19" s="1"/>
  <c r="K5" i="19"/>
  <c r="L5" i="19" s="1"/>
  <c r="M5" i="19"/>
  <c r="N5" i="19" s="1"/>
  <c r="O5" i="19"/>
  <c r="P5" i="19" s="1"/>
  <c r="Q5" i="19"/>
  <c r="R5" i="19" s="1"/>
  <c r="S5" i="19"/>
  <c r="T5" i="19" s="1"/>
  <c r="U5" i="19"/>
  <c r="V5" i="19" s="1"/>
  <c r="W5" i="19"/>
  <c r="X5" i="19" s="1"/>
  <c r="Y5" i="19"/>
  <c r="Z5" i="19" s="1"/>
  <c r="AA5" i="19"/>
  <c r="AB5" i="19" s="1"/>
  <c r="B6" i="19"/>
  <c r="D6" i="19"/>
  <c r="E6" i="19"/>
  <c r="F6" i="19" s="1"/>
  <c r="AC6" i="19" s="1"/>
  <c r="AD6" i="19" s="1"/>
  <c r="G6" i="19"/>
  <c r="H6" i="19" s="1"/>
  <c r="I6" i="19"/>
  <c r="J6" i="19" s="1"/>
  <c r="K6" i="19"/>
  <c r="L6" i="19" s="1"/>
  <c r="M6" i="19"/>
  <c r="N6" i="19" s="1"/>
  <c r="O6" i="19"/>
  <c r="P6" i="19" s="1"/>
  <c r="Q6" i="19"/>
  <c r="R6" i="19" s="1"/>
  <c r="S6" i="19"/>
  <c r="T6" i="19" s="1"/>
  <c r="U6" i="19"/>
  <c r="V6" i="19" s="1"/>
  <c r="W6" i="19"/>
  <c r="X6" i="19" s="1"/>
  <c r="Y6" i="19"/>
  <c r="Z6" i="19" s="1"/>
  <c r="AA6" i="19"/>
  <c r="AB6" i="19" s="1"/>
  <c r="B7" i="19"/>
  <c r="D7" i="19"/>
  <c r="E7" i="19"/>
  <c r="F7" i="19" s="1"/>
  <c r="AC7" i="19" s="1"/>
  <c r="AD7" i="19" s="1"/>
  <c r="G7" i="19"/>
  <c r="H7" i="19" s="1"/>
  <c r="I7" i="19"/>
  <c r="J7" i="19" s="1"/>
  <c r="K7" i="19"/>
  <c r="L7" i="19" s="1"/>
  <c r="M7" i="19"/>
  <c r="N7" i="19" s="1"/>
  <c r="O7" i="19"/>
  <c r="P7" i="19" s="1"/>
  <c r="Q7" i="19"/>
  <c r="R7" i="19" s="1"/>
  <c r="S7" i="19"/>
  <c r="T7" i="19" s="1"/>
  <c r="U7" i="19"/>
  <c r="V7" i="19" s="1"/>
  <c r="W7" i="19"/>
  <c r="X7" i="19" s="1"/>
  <c r="Y7" i="19"/>
  <c r="Z7" i="19" s="1"/>
  <c r="AA7" i="19"/>
  <c r="AB7" i="19" s="1"/>
  <c r="B8" i="19"/>
  <c r="D8" i="19"/>
  <c r="E8" i="19"/>
  <c r="F8" i="19" s="1"/>
  <c r="AC8" i="19" s="1"/>
  <c r="AD8" i="19" s="1"/>
  <c r="G8" i="19"/>
  <c r="H8" i="19" s="1"/>
  <c r="I8" i="19"/>
  <c r="J8" i="19" s="1"/>
  <c r="K8" i="19"/>
  <c r="L8" i="19" s="1"/>
  <c r="M8" i="19"/>
  <c r="N8" i="19" s="1"/>
  <c r="O8" i="19"/>
  <c r="P8" i="19" s="1"/>
  <c r="Q8" i="19"/>
  <c r="R8" i="19" s="1"/>
  <c r="S8" i="19"/>
  <c r="T8" i="19" s="1"/>
  <c r="U8" i="19"/>
  <c r="V8" i="19" s="1"/>
  <c r="W8" i="19"/>
  <c r="X8" i="19" s="1"/>
  <c r="Y8" i="19"/>
  <c r="Z8" i="19" s="1"/>
  <c r="AA8" i="19"/>
  <c r="AB8" i="19" s="1"/>
  <c r="B9" i="19"/>
  <c r="D9" i="19"/>
  <c r="E9" i="19"/>
  <c r="F9" i="19" s="1"/>
  <c r="AC9" i="19" s="1"/>
  <c r="AD9" i="19" s="1"/>
  <c r="G9" i="19"/>
  <c r="H9" i="19" s="1"/>
  <c r="I9" i="19"/>
  <c r="J9" i="19" s="1"/>
  <c r="K9" i="19"/>
  <c r="L9" i="19" s="1"/>
  <c r="M9" i="19"/>
  <c r="N9" i="19" s="1"/>
  <c r="O9" i="19"/>
  <c r="P9" i="19" s="1"/>
  <c r="Q9" i="19"/>
  <c r="R9" i="19" s="1"/>
  <c r="S9" i="19"/>
  <c r="T9" i="19" s="1"/>
  <c r="U9" i="19"/>
  <c r="V9" i="19" s="1"/>
  <c r="W9" i="19"/>
  <c r="X9" i="19" s="1"/>
  <c r="Y9" i="19"/>
  <c r="Z9" i="19" s="1"/>
  <c r="AA9" i="19"/>
  <c r="AB9" i="19" s="1"/>
  <c r="B10" i="19"/>
  <c r="C10" i="19"/>
  <c r="D10" i="19"/>
  <c r="E10" i="19"/>
  <c r="F10" i="19" s="1"/>
  <c r="AC10" i="19" s="1"/>
  <c r="AD10" i="19" s="1"/>
  <c r="G10" i="19"/>
  <c r="H10" i="19" s="1"/>
  <c r="I10" i="19"/>
  <c r="J10" i="19" s="1"/>
  <c r="K10" i="19"/>
  <c r="L10" i="19" s="1"/>
  <c r="M10" i="19"/>
  <c r="N10" i="19" s="1"/>
  <c r="O10" i="19"/>
  <c r="P10" i="19" s="1"/>
  <c r="Q10" i="19"/>
  <c r="R10" i="19" s="1"/>
  <c r="S10" i="19"/>
  <c r="T10" i="19" s="1"/>
  <c r="U10" i="19"/>
  <c r="V10" i="19" s="1"/>
  <c r="W10" i="19"/>
  <c r="X10" i="19" s="1"/>
  <c r="Y10" i="19"/>
  <c r="Z10" i="19" s="1"/>
  <c r="AA10" i="19"/>
  <c r="AB10" i="19" s="1"/>
  <c r="B11" i="19"/>
  <c r="D11" i="19"/>
  <c r="E11" i="19"/>
  <c r="F11" i="19" s="1"/>
  <c r="AC11" i="19" s="1"/>
  <c r="AD11" i="19" s="1"/>
  <c r="G11" i="19"/>
  <c r="H11" i="19" s="1"/>
  <c r="I11" i="19"/>
  <c r="J11" i="19" s="1"/>
  <c r="K11" i="19"/>
  <c r="L11" i="19" s="1"/>
  <c r="M11" i="19"/>
  <c r="N11" i="19" s="1"/>
  <c r="O11" i="19"/>
  <c r="P11" i="19" s="1"/>
  <c r="Q11" i="19"/>
  <c r="R11" i="19" s="1"/>
  <c r="S11" i="19"/>
  <c r="T11" i="19" s="1"/>
  <c r="U11" i="19"/>
  <c r="V11" i="19" s="1"/>
  <c r="W11" i="19"/>
  <c r="X11" i="19" s="1"/>
  <c r="Y11" i="19"/>
  <c r="Z11" i="19" s="1"/>
  <c r="AA11" i="19"/>
  <c r="AB11" i="19" s="1"/>
  <c r="B12" i="19"/>
  <c r="D12" i="19"/>
  <c r="E12" i="19"/>
  <c r="F12" i="19" s="1"/>
  <c r="AC12" i="19" s="1"/>
  <c r="AD12" i="19" s="1"/>
  <c r="G12" i="19"/>
  <c r="H12" i="19" s="1"/>
  <c r="I12" i="19"/>
  <c r="J12" i="19" s="1"/>
  <c r="K12" i="19"/>
  <c r="L12" i="19" s="1"/>
  <c r="M12" i="19"/>
  <c r="N12" i="19" s="1"/>
  <c r="O12" i="19"/>
  <c r="P12" i="19" s="1"/>
  <c r="Q12" i="19"/>
  <c r="R12" i="19" s="1"/>
  <c r="S12" i="19"/>
  <c r="T12" i="19" s="1"/>
  <c r="U12" i="19"/>
  <c r="V12" i="19" s="1"/>
  <c r="W12" i="19"/>
  <c r="X12" i="19" s="1"/>
  <c r="Y12" i="19"/>
  <c r="Z12" i="19" s="1"/>
  <c r="AA12" i="19"/>
  <c r="AB12" i="19" s="1"/>
  <c r="B13" i="19"/>
  <c r="D13" i="19"/>
  <c r="E13" i="19"/>
  <c r="F13" i="19" s="1"/>
  <c r="AC13" i="19" s="1"/>
  <c r="AD13" i="19" s="1"/>
  <c r="G13" i="19"/>
  <c r="H13" i="19" s="1"/>
  <c r="I13" i="19"/>
  <c r="J13" i="19" s="1"/>
  <c r="K13" i="19"/>
  <c r="L13" i="19" s="1"/>
  <c r="M13" i="19"/>
  <c r="N13" i="19" s="1"/>
  <c r="O13" i="19"/>
  <c r="P13" i="19" s="1"/>
  <c r="Q13" i="19"/>
  <c r="R13" i="19" s="1"/>
  <c r="S13" i="19"/>
  <c r="T13" i="19" s="1"/>
  <c r="U13" i="19"/>
  <c r="V13" i="19" s="1"/>
  <c r="W13" i="19"/>
  <c r="X13" i="19" s="1"/>
  <c r="Y13" i="19"/>
  <c r="Z13" i="19" s="1"/>
  <c r="AA13" i="19"/>
  <c r="AB13" i="19" s="1"/>
  <c r="B14" i="19"/>
  <c r="C14" i="19"/>
  <c r="D14" i="19"/>
  <c r="E14" i="19"/>
  <c r="F14" i="19" s="1"/>
  <c r="AC14" i="19" s="1"/>
  <c r="AD14" i="19" s="1"/>
  <c r="G14" i="19"/>
  <c r="H14" i="19" s="1"/>
  <c r="I14" i="19"/>
  <c r="J14" i="19" s="1"/>
  <c r="K14" i="19"/>
  <c r="L14" i="19" s="1"/>
  <c r="M14" i="19"/>
  <c r="N14" i="19" s="1"/>
  <c r="O14" i="19"/>
  <c r="P14" i="19" s="1"/>
  <c r="Q14" i="19"/>
  <c r="R14" i="19" s="1"/>
  <c r="S14" i="19"/>
  <c r="T14" i="19" s="1"/>
  <c r="U14" i="19"/>
  <c r="V14" i="19" s="1"/>
  <c r="W14" i="19"/>
  <c r="X14" i="19" s="1"/>
  <c r="Y14" i="19"/>
  <c r="Z14" i="19" s="1"/>
  <c r="AA14" i="19"/>
  <c r="AB14" i="19" s="1"/>
  <c r="B15" i="19"/>
  <c r="C15" i="19"/>
  <c r="D15" i="19"/>
  <c r="E15" i="19"/>
  <c r="F15" i="19" s="1"/>
  <c r="AC15" i="19" s="1"/>
  <c r="AD15" i="19" s="1"/>
  <c r="G15" i="19"/>
  <c r="H15" i="19" s="1"/>
  <c r="I15" i="19"/>
  <c r="J15" i="19" s="1"/>
  <c r="K15" i="19"/>
  <c r="L15" i="19" s="1"/>
  <c r="M15" i="19"/>
  <c r="N15" i="19" s="1"/>
  <c r="O15" i="19"/>
  <c r="P15" i="19" s="1"/>
  <c r="Q15" i="19"/>
  <c r="R15" i="19" s="1"/>
  <c r="S15" i="19"/>
  <c r="T15" i="19" s="1"/>
  <c r="U15" i="19"/>
  <c r="V15" i="19" s="1"/>
  <c r="W15" i="19"/>
  <c r="X15" i="19" s="1"/>
  <c r="Y15" i="19"/>
  <c r="Z15" i="19" s="1"/>
  <c r="AA15" i="19"/>
  <c r="AB15" i="19" s="1"/>
  <c r="B16" i="19"/>
  <c r="C16" i="19"/>
  <c r="D16" i="19"/>
  <c r="E16" i="19"/>
  <c r="F16" i="19" s="1"/>
  <c r="AC16" i="19" s="1"/>
  <c r="AD16" i="19" s="1"/>
  <c r="G16" i="19"/>
  <c r="H16" i="19" s="1"/>
  <c r="I16" i="19"/>
  <c r="J16" i="19" s="1"/>
  <c r="K16" i="19"/>
  <c r="L16" i="19" s="1"/>
  <c r="M16" i="19"/>
  <c r="N16" i="19" s="1"/>
  <c r="O16" i="19"/>
  <c r="P16" i="19" s="1"/>
  <c r="Q16" i="19"/>
  <c r="R16" i="19" s="1"/>
  <c r="S16" i="19"/>
  <c r="T16" i="19" s="1"/>
  <c r="U16" i="19"/>
  <c r="V16" i="19" s="1"/>
  <c r="W16" i="19"/>
  <c r="X16" i="19" s="1"/>
  <c r="Y16" i="19"/>
  <c r="Z16" i="19" s="1"/>
  <c r="AA16" i="19"/>
  <c r="AB16" i="19" s="1"/>
  <c r="B17" i="19"/>
  <c r="C17" i="19"/>
  <c r="D17" i="19"/>
  <c r="E17" i="19"/>
  <c r="F17" i="19" s="1"/>
  <c r="AC17" i="19" s="1"/>
  <c r="AD17" i="19" s="1"/>
  <c r="G17" i="19"/>
  <c r="H17" i="19" s="1"/>
  <c r="I17" i="19"/>
  <c r="J17" i="19" s="1"/>
  <c r="K17" i="19"/>
  <c r="L17" i="19" s="1"/>
  <c r="M17" i="19"/>
  <c r="N17" i="19" s="1"/>
  <c r="O17" i="19"/>
  <c r="P17" i="19" s="1"/>
  <c r="Q17" i="19"/>
  <c r="R17" i="19" s="1"/>
  <c r="S17" i="19"/>
  <c r="T17" i="19" s="1"/>
  <c r="U17" i="19"/>
  <c r="V17" i="19" s="1"/>
  <c r="W17" i="19"/>
  <c r="X17" i="19" s="1"/>
  <c r="Y17" i="19"/>
  <c r="Z17" i="19" s="1"/>
  <c r="AA17" i="19"/>
  <c r="AB17" i="19" s="1"/>
  <c r="B18" i="19"/>
  <c r="C18" i="19"/>
  <c r="D18" i="19"/>
  <c r="E18" i="19"/>
  <c r="F18" i="19" s="1"/>
  <c r="AC18" i="19" s="1"/>
  <c r="AD18" i="19" s="1"/>
  <c r="G18" i="19"/>
  <c r="H18" i="19" s="1"/>
  <c r="I18" i="19"/>
  <c r="J18" i="19" s="1"/>
  <c r="K18" i="19"/>
  <c r="L18" i="19" s="1"/>
  <c r="M18" i="19"/>
  <c r="N18" i="19" s="1"/>
  <c r="O18" i="19"/>
  <c r="P18" i="19" s="1"/>
  <c r="Q18" i="19"/>
  <c r="R18" i="19" s="1"/>
  <c r="S18" i="19"/>
  <c r="T18" i="19" s="1"/>
  <c r="U18" i="19"/>
  <c r="V18" i="19" s="1"/>
  <c r="W18" i="19"/>
  <c r="X18" i="19" s="1"/>
  <c r="Y18" i="19"/>
  <c r="Z18" i="19" s="1"/>
  <c r="AA18" i="19"/>
  <c r="AB18" i="19" s="1"/>
  <c r="B19" i="19"/>
  <c r="D19" i="19"/>
  <c r="E19" i="19"/>
  <c r="F19" i="19" s="1"/>
  <c r="AC19" i="19" s="1"/>
  <c r="AD19" i="19" s="1"/>
  <c r="G19" i="19"/>
  <c r="H19" i="19" s="1"/>
  <c r="I19" i="19"/>
  <c r="J19" i="19" s="1"/>
  <c r="K19" i="19"/>
  <c r="L19" i="19" s="1"/>
  <c r="M19" i="19"/>
  <c r="N19" i="19" s="1"/>
  <c r="O19" i="19"/>
  <c r="P19" i="19" s="1"/>
  <c r="Q19" i="19"/>
  <c r="R19" i="19" s="1"/>
  <c r="S19" i="19"/>
  <c r="T19" i="19" s="1"/>
  <c r="U19" i="19"/>
  <c r="V19" i="19" s="1"/>
  <c r="W19" i="19"/>
  <c r="X19" i="19" s="1"/>
  <c r="Y19" i="19"/>
  <c r="Z19" i="19" s="1"/>
  <c r="AA19" i="19"/>
  <c r="AB19" i="19" s="1"/>
  <c r="B20" i="19"/>
  <c r="D20" i="19"/>
  <c r="E20" i="19"/>
  <c r="F20" i="19" s="1"/>
  <c r="AC20" i="19" s="1"/>
  <c r="AD20" i="19" s="1"/>
  <c r="G20" i="19"/>
  <c r="H20" i="19" s="1"/>
  <c r="I20" i="19"/>
  <c r="J20" i="19" s="1"/>
  <c r="K20" i="19"/>
  <c r="L20" i="19" s="1"/>
  <c r="M20" i="19"/>
  <c r="N20" i="19" s="1"/>
  <c r="O20" i="19"/>
  <c r="P20" i="19" s="1"/>
  <c r="Q20" i="19"/>
  <c r="R20" i="19" s="1"/>
  <c r="S20" i="19"/>
  <c r="T20" i="19" s="1"/>
  <c r="U20" i="19"/>
  <c r="V20" i="19" s="1"/>
  <c r="W20" i="19"/>
  <c r="X20" i="19" s="1"/>
  <c r="Y20" i="19"/>
  <c r="Z20" i="19" s="1"/>
  <c r="AA20" i="19"/>
  <c r="AB20" i="19" s="1"/>
  <c r="B21" i="19"/>
  <c r="D21" i="19"/>
  <c r="E21" i="19"/>
  <c r="F21" i="19" s="1"/>
  <c r="AC21" i="19" s="1"/>
  <c r="AD21" i="19" s="1"/>
  <c r="G21" i="19"/>
  <c r="H21" i="19" s="1"/>
  <c r="I21" i="19"/>
  <c r="J21" i="19" s="1"/>
  <c r="K21" i="19"/>
  <c r="L21" i="19" s="1"/>
  <c r="M21" i="19"/>
  <c r="N21" i="19" s="1"/>
  <c r="O21" i="19"/>
  <c r="P21" i="19" s="1"/>
  <c r="Q21" i="19"/>
  <c r="R21" i="19" s="1"/>
  <c r="S21" i="19"/>
  <c r="T21" i="19" s="1"/>
  <c r="U21" i="19"/>
  <c r="V21" i="19" s="1"/>
  <c r="W21" i="19"/>
  <c r="X21" i="19" s="1"/>
  <c r="Y21" i="19"/>
  <c r="Z21" i="19" s="1"/>
  <c r="AA21" i="19"/>
  <c r="AB21" i="19" s="1"/>
  <c r="B22" i="19"/>
  <c r="D22" i="19"/>
  <c r="E22" i="19"/>
  <c r="F22" i="19" s="1"/>
  <c r="AC22" i="19" s="1"/>
  <c r="AD22" i="19" s="1"/>
  <c r="G22" i="19"/>
  <c r="H22" i="19" s="1"/>
  <c r="I22" i="19"/>
  <c r="J22" i="19" s="1"/>
  <c r="K22" i="19"/>
  <c r="L22" i="19" s="1"/>
  <c r="M22" i="19"/>
  <c r="N22" i="19" s="1"/>
  <c r="O22" i="19"/>
  <c r="P22" i="19" s="1"/>
  <c r="Q22" i="19"/>
  <c r="R22" i="19" s="1"/>
  <c r="S22" i="19"/>
  <c r="T22" i="19" s="1"/>
  <c r="U22" i="19"/>
  <c r="V22" i="19" s="1"/>
  <c r="W22" i="19"/>
  <c r="X22" i="19" s="1"/>
  <c r="Y22" i="19"/>
  <c r="Z22" i="19" s="1"/>
  <c r="AA22" i="19"/>
  <c r="AB22" i="19" s="1"/>
  <c r="B23" i="19"/>
  <c r="D23" i="19"/>
  <c r="E23" i="19"/>
  <c r="F23" i="19" s="1"/>
  <c r="AC23" i="19" s="1"/>
  <c r="AD23" i="19" s="1"/>
  <c r="G23" i="19"/>
  <c r="H23" i="19" s="1"/>
  <c r="I23" i="19"/>
  <c r="J23" i="19" s="1"/>
  <c r="K23" i="19"/>
  <c r="L23" i="19" s="1"/>
  <c r="M23" i="19"/>
  <c r="N23" i="19" s="1"/>
  <c r="O23" i="19"/>
  <c r="P23" i="19" s="1"/>
  <c r="Q23" i="19"/>
  <c r="R23" i="19" s="1"/>
  <c r="S23" i="19"/>
  <c r="T23" i="19" s="1"/>
  <c r="U23" i="19"/>
  <c r="V23" i="19" s="1"/>
  <c r="W23" i="19"/>
  <c r="X23" i="19" s="1"/>
  <c r="Y23" i="19"/>
  <c r="Z23" i="19" s="1"/>
  <c r="AA23" i="19"/>
  <c r="AB23" i="19" s="1"/>
  <c r="B24" i="19"/>
  <c r="D24" i="19"/>
  <c r="E24" i="19"/>
  <c r="F24" i="19" s="1"/>
  <c r="AC24" i="19" s="1"/>
  <c r="AD24" i="19" s="1"/>
  <c r="G24" i="19"/>
  <c r="H24" i="19" s="1"/>
  <c r="I24" i="19"/>
  <c r="J24" i="19" s="1"/>
  <c r="K24" i="19"/>
  <c r="L24" i="19" s="1"/>
  <c r="M24" i="19"/>
  <c r="N24" i="19" s="1"/>
  <c r="O24" i="19"/>
  <c r="P24" i="19" s="1"/>
  <c r="Q24" i="19"/>
  <c r="R24" i="19" s="1"/>
  <c r="S24" i="19"/>
  <c r="T24" i="19" s="1"/>
  <c r="U24" i="19"/>
  <c r="V24" i="19" s="1"/>
  <c r="W24" i="19"/>
  <c r="X24" i="19" s="1"/>
  <c r="Y24" i="19"/>
  <c r="Z24" i="19" s="1"/>
  <c r="AA24" i="19"/>
  <c r="AB24" i="19" s="1"/>
  <c r="B25" i="19"/>
  <c r="D25" i="19"/>
  <c r="E25" i="19"/>
  <c r="F25" i="19" s="1"/>
  <c r="AC25" i="19" s="1"/>
  <c r="AD25" i="19" s="1"/>
  <c r="G25" i="19"/>
  <c r="H25" i="19" s="1"/>
  <c r="I25" i="19"/>
  <c r="J25" i="19" s="1"/>
  <c r="K25" i="19"/>
  <c r="L25" i="19" s="1"/>
  <c r="M25" i="19"/>
  <c r="N25" i="19" s="1"/>
  <c r="O25" i="19"/>
  <c r="P25" i="19" s="1"/>
  <c r="Q25" i="19"/>
  <c r="R25" i="19" s="1"/>
  <c r="S25" i="19"/>
  <c r="T25" i="19" s="1"/>
  <c r="U25" i="19"/>
  <c r="V25" i="19" s="1"/>
  <c r="W25" i="19"/>
  <c r="X25" i="19" s="1"/>
  <c r="Y25" i="19"/>
  <c r="Z25" i="19" s="1"/>
  <c r="AA25" i="19"/>
  <c r="AB25" i="19" s="1"/>
  <c r="B26" i="19"/>
  <c r="D26" i="19"/>
  <c r="E26" i="19"/>
  <c r="F26" i="19" s="1"/>
  <c r="AC26" i="19" s="1"/>
  <c r="AD26" i="19" s="1"/>
  <c r="G26" i="19"/>
  <c r="H26" i="19" s="1"/>
  <c r="I26" i="19"/>
  <c r="J26" i="19" s="1"/>
  <c r="K26" i="19"/>
  <c r="L26" i="19" s="1"/>
  <c r="M26" i="19"/>
  <c r="N26" i="19" s="1"/>
  <c r="O26" i="19"/>
  <c r="P26" i="19" s="1"/>
  <c r="Q26" i="19"/>
  <c r="R26" i="19" s="1"/>
  <c r="S26" i="19"/>
  <c r="T26" i="19" s="1"/>
  <c r="U26" i="19"/>
  <c r="V26" i="19" s="1"/>
  <c r="W26" i="19"/>
  <c r="X26" i="19" s="1"/>
  <c r="Y26" i="19"/>
  <c r="Z26" i="19" s="1"/>
  <c r="AA26" i="19"/>
  <c r="AB26" i="19" s="1"/>
  <c r="B27" i="19"/>
  <c r="D27" i="19"/>
  <c r="E27" i="19"/>
  <c r="F27" i="19" s="1"/>
  <c r="AC27" i="19" s="1"/>
  <c r="AD27" i="19" s="1"/>
  <c r="G27" i="19"/>
  <c r="H27" i="19" s="1"/>
  <c r="I27" i="19"/>
  <c r="J27" i="19" s="1"/>
  <c r="K27" i="19"/>
  <c r="L27" i="19" s="1"/>
  <c r="M27" i="19"/>
  <c r="N27" i="19" s="1"/>
  <c r="O27" i="19"/>
  <c r="P27" i="19" s="1"/>
  <c r="Q27" i="19"/>
  <c r="R27" i="19" s="1"/>
  <c r="S27" i="19"/>
  <c r="T27" i="19" s="1"/>
  <c r="U27" i="19"/>
  <c r="V27" i="19" s="1"/>
  <c r="W27" i="19"/>
  <c r="X27" i="19" s="1"/>
  <c r="Y27" i="19"/>
  <c r="Z27" i="19" s="1"/>
  <c r="AA27" i="19"/>
  <c r="AB27" i="19" s="1"/>
  <c r="B28" i="19"/>
  <c r="D28" i="19"/>
  <c r="E28" i="19"/>
  <c r="F28" i="19" s="1"/>
  <c r="AC28" i="19" s="1"/>
  <c r="AD28" i="19" s="1"/>
  <c r="G28" i="19"/>
  <c r="H28" i="19" s="1"/>
  <c r="I28" i="19"/>
  <c r="J28" i="19" s="1"/>
  <c r="K28" i="19"/>
  <c r="L28" i="19" s="1"/>
  <c r="M28" i="19"/>
  <c r="N28" i="19" s="1"/>
  <c r="O28" i="19"/>
  <c r="P28" i="19" s="1"/>
  <c r="Q28" i="19"/>
  <c r="R28" i="19" s="1"/>
  <c r="S28" i="19"/>
  <c r="T28" i="19" s="1"/>
  <c r="U28" i="19"/>
  <c r="V28" i="19" s="1"/>
  <c r="W28" i="19"/>
  <c r="X28" i="19" s="1"/>
  <c r="Y28" i="19"/>
  <c r="Z28" i="19" s="1"/>
  <c r="AA28" i="19"/>
  <c r="AB28" i="19" s="1"/>
  <c r="B29" i="19"/>
  <c r="D29" i="19"/>
  <c r="E29" i="19"/>
  <c r="F29" i="19" s="1"/>
  <c r="AC29" i="19" s="1"/>
  <c r="AD29" i="19" s="1"/>
  <c r="G29" i="19"/>
  <c r="H29" i="19" s="1"/>
  <c r="I29" i="19"/>
  <c r="J29" i="19" s="1"/>
  <c r="K29" i="19"/>
  <c r="L29" i="19" s="1"/>
  <c r="M29" i="19"/>
  <c r="N29" i="19" s="1"/>
  <c r="O29" i="19"/>
  <c r="P29" i="19" s="1"/>
  <c r="Q29" i="19"/>
  <c r="R29" i="19" s="1"/>
  <c r="S29" i="19"/>
  <c r="T29" i="19" s="1"/>
  <c r="U29" i="19"/>
  <c r="V29" i="19" s="1"/>
  <c r="W29" i="19"/>
  <c r="X29" i="19" s="1"/>
  <c r="Y29" i="19"/>
  <c r="Z29" i="19" s="1"/>
  <c r="AA29" i="19"/>
  <c r="AB29" i="19" s="1"/>
  <c r="B30" i="19"/>
  <c r="D30" i="19"/>
  <c r="E30" i="19"/>
  <c r="F30" i="19" s="1"/>
  <c r="AC30" i="19" s="1"/>
  <c r="AD30" i="19" s="1"/>
  <c r="G30" i="19"/>
  <c r="H30" i="19" s="1"/>
  <c r="I30" i="19"/>
  <c r="J30" i="19" s="1"/>
  <c r="K30" i="19"/>
  <c r="L30" i="19" s="1"/>
  <c r="M30" i="19"/>
  <c r="N30" i="19" s="1"/>
  <c r="O30" i="19"/>
  <c r="P30" i="19" s="1"/>
  <c r="Q30" i="19"/>
  <c r="R30" i="19" s="1"/>
  <c r="S30" i="19"/>
  <c r="T30" i="19" s="1"/>
  <c r="U30" i="19"/>
  <c r="V30" i="19" s="1"/>
  <c r="W30" i="19"/>
  <c r="X30" i="19" s="1"/>
  <c r="Y30" i="19"/>
  <c r="Z30" i="19" s="1"/>
  <c r="AA30" i="19"/>
  <c r="AB30" i="19" s="1"/>
  <c r="B31" i="19"/>
  <c r="D31" i="19"/>
  <c r="E31" i="19"/>
  <c r="F31" i="19" s="1"/>
  <c r="AC31" i="19" s="1"/>
  <c r="AD31" i="19" s="1"/>
  <c r="G31" i="19"/>
  <c r="H31" i="19" s="1"/>
  <c r="I31" i="19"/>
  <c r="J31" i="19" s="1"/>
  <c r="K31" i="19"/>
  <c r="L31" i="19" s="1"/>
  <c r="M31" i="19"/>
  <c r="N31" i="19" s="1"/>
  <c r="O31" i="19"/>
  <c r="P31" i="19" s="1"/>
  <c r="Q31" i="19"/>
  <c r="R31" i="19" s="1"/>
  <c r="S31" i="19"/>
  <c r="T31" i="19" s="1"/>
  <c r="U31" i="19"/>
  <c r="V31" i="19" s="1"/>
  <c r="W31" i="19"/>
  <c r="X31" i="19" s="1"/>
  <c r="Y31" i="19"/>
  <c r="Z31" i="19" s="1"/>
  <c r="AA31" i="19"/>
  <c r="AB31" i="19" s="1"/>
  <c r="D32" i="19"/>
  <c r="E32" i="19"/>
  <c r="F32" i="19" s="1"/>
  <c r="AC32" i="19" s="1"/>
  <c r="AD32" i="19" s="1"/>
  <c r="G32" i="19"/>
  <c r="H32" i="19" s="1"/>
  <c r="I32" i="19"/>
  <c r="J32" i="19" s="1"/>
  <c r="K32" i="19"/>
  <c r="L32" i="19" s="1"/>
  <c r="M32" i="19"/>
  <c r="N32" i="19" s="1"/>
  <c r="O32" i="19"/>
  <c r="P32" i="19" s="1"/>
  <c r="Q32" i="19"/>
  <c r="R32" i="19" s="1"/>
  <c r="S32" i="19"/>
  <c r="T32" i="19" s="1"/>
  <c r="U32" i="19"/>
  <c r="V32" i="19" s="1"/>
  <c r="W32" i="19"/>
  <c r="X32" i="19" s="1"/>
  <c r="Y32" i="19"/>
  <c r="Z32" i="19" s="1"/>
  <c r="AA32" i="19"/>
  <c r="AB32" i="19" s="1"/>
  <c r="B33" i="19"/>
  <c r="D33" i="19"/>
  <c r="E33" i="19"/>
  <c r="F33" i="19" s="1"/>
  <c r="AC33" i="19" s="1"/>
  <c r="AD33" i="19" s="1"/>
  <c r="G33" i="19"/>
  <c r="H33" i="19" s="1"/>
  <c r="I33" i="19"/>
  <c r="J33" i="19" s="1"/>
  <c r="K33" i="19"/>
  <c r="L33" i="19" s="1"/>
  <c r="M33" i="19"/>
  <c r="N33" i="19" s="1"/>
  <c r="O33" i="19"/>
  <c r="P33" i="19" s="1"/>
  <c r="Q33" i="19"/>
  <c r="R33" i="19" s="1"/>
  <c r="S33" i="19"/>
  <c r="T33" i="19" s="1"/>
  <c r="U33" i="19"/>
  <c r="V33" i="19" s="1"/>
  <c r="W33" i="19"/>
  <c r="X33" i="19" s="1"/>
  <c r="Y33" i="19"/>
  <c r="Z33" i="19" s="1"/>
  <c r="AA33" i="19"/>
  <c r="AB33" i="19" s="1"/>
  <c r="A1" i="27"/>
  <c r="A2" i="27"/>
  <c r="B2" i="27"/>
  <c r="C2" i="27"/>
  <c r="D2" i="27"/>
  <c r="K3" i="27"/>
  <c r="M3" i="27"/>
  <c r="O3" i="27"/>
  <c r="Q3" i="27"/>
  <c r="S3" i="27"/>
  <c r="U3" i="27"/>
  <c r="W3" i="27"/>
  <c r="Y3" i="27"/>
  <c r="AA3" i="27"/>
  <c r="AC3" i="27"/>
  <c r="AE3" i="27"/>
  <c r="AG3" i="27"/>
  <c r="AI3" i="27"/>
  <c r="AK3" i="27"/>
  <c r="AM3" i="27"/>
  <c r="AO3" i="27"/>
  <c r="A4" i="27"/>
  <c r="B4" i="27"/>
  <c r="C4" i="27"/>
  <c r="D4" i="27"/>
  <c r="E4" i="27"/>
  <c r="G4" i="27"/>
  <c r="H4" i="27" s="1"/>
  <c r="I4" i="27"/>
  <c r="J4" i="27" s="1"/>
  <c r="K4" i="27"/>
  <c r="F4" i="27" s="1"/>
  <c r="M4" i="27"/>
  <c r="O4" i="27"/>
  <c r="N4" i="27" s="1"/>
  <c r="Q4" i="27"/>
  <c r="P4" i="27" s="1"/>
  <c r="S4" i="27"/>
  <c r="R4" i="27" s="1"/>
  <c r="U4" i="27"/>
  <c r="V4" i="27" s="1"/>
  <c r="W4" i="27"/>
  <c r="X4" i="27" s="1"/>
  <c r="Y4" i="27"/>
  <c r="Z4" i="27" s="1"/>
  <c r="AA4" i="27"/>
  <c r="AB4" i="27" s="1"/>
  <c r="AC4" i="27"/>
  <c r="AD4" i="27" s="1"/>
  <c r="AE4" i="27"/>
  <c r="AF4" i="27" s="1"/>
  <c r="AG4" i="27"/>
  <c r="AH4" i="27" s="1"/>
  <c r="AI4" i="27"/>
  <c r="AJ4" i="27" s="1"/>
  <c r="AK4" i="27"/>
  <c r="AL4" i="27" s="1"/>
  <c r="AM4" i="27"/>
  <c r="AN4" i="27" s="1"/>
  <c r="AO4" i="27"/>
  <c r="AP4" i="27" s="1"/>
  <c r="B5" i="27"/>
  <c r="C5" i="27"/>
  <c r="D5" i="27"/>
  <c r="E5" i="27"/>
  <c r="G5" i="27"/>
  <c r="H5" i="27" s="1"/>
  <c r="I5" i="27"/>
  <c r="J5" i="27" s="1"/>
  <c r="K5" i="27"/>
  <c r="M5" i="27"/>
  <c r="O5" i="27"/>
  <c r="N5" i="27" s="1"/>
  <c r="Q5" i="27"/>
  <c r="P5" i="27" s="1"/>
  <c r="S5" i="27"/>
  <c r="U5" i="27"/>
  <c r="V5" i="27" s="1"/>
  <c r="W5" i="27"/>
  <c r="X5" i="27" s="1"/>
  <c r="Y5" i="27"/>
  <c r="Z5" i="27" s="1"/>
  <c r="AA5" i="27"/>
  <c r="AB5" i="27" s="1"/>
  <c r="AC5" i="27"/>
  <c r="AD5" i="27" s="1"/>
  <c r="AE5" i="27"/>
  <c r="AF5" i="27" s="1"/>
  <c r="AG5" i="27"/>
  <c r="AH5" i="27" s="1"/>
  <c r="AI5" i="27"/>
  <c r="AJ5" i="27" s="1"/>
  <c r="AK5" i="27"/>
  <c r="AL5" i="27" s="1"/>
  <c r="AM5" i="27"/>
  <c r="AN5" i="27" s="1"/>
  <c r="AO5" i="27"/>
  <c r="AP5" i="27" s="1"/>
  <c r="B6" i="27"/>
  <c r="D6" i="27"/>
  <c r="E6" i="27"/>
  <c r="G6" i="27"/>
  <c r="H6" i="27" s="1"/>
  <c r="I6" i="27"/>
  <c r="J6" i="27" s="1"/>
  <c r="K6" i="27"/>
  <c r="M6" i="27"/>
  <c r="O6" i="27"/>
  <c r="N6" i="27" s="1"/>
  <c r="Q6" i="27"/>
  <c r="P6" i="27" s="1"/>
  <c r="S6" i="27"/>
  <c r="U6" i="27"/>
  <c r="V6" i="27" s="1"/>
  <c r="W6" i="27"/>
  <c r="X6" i="27" s="1"/>
  <c r="Y6" i="27"/>
  <c r="Z6" i="27" s="1"/>
  <c r="AA6" i="27"/>
  <c r="AB6" i="27" s="1"/>
  <c r="AC6" i="27"/>
  <c r="AD6" i="27" s="1"/>
  <c r="AE6" i="27"/>
  <c r="AF6" i="27" s="1"/>
  <c r="AG6" i="27"/>
  <c r="AH6" i="27" s="1"/>
  <c r="AI6" i="27"/>
  <c r="AJ6" i="27" s="1"/>
  <c r="AK6" i="27"/>
  <c r="AL6" i="27" s="1"/>
  <c r="AM6" i="27"/>
  <c r="AN6" i="27" s="1"/>
  <c r="AO6" i="27"/>
  <c r="AP6" i="27" s="1"/>
  <c r="B7" i="27"/>
  <c r="D7" i="27"/>
  <c r="E7" i="27"/>
  <c r="G7" i="27"/>
  <c r="H7" i="27" s="1"/>
  <c r="I7" i="27"/>
  <c r="J7" i="27" s="1"/>
  <c r="K7" i="27"/>
  <c r="M7" i="27"/>
  <c r="O7" i="27"/>
  <c r="N7" i="27" s="1"/>
  <c r="Q7" i="27"/>
  <c r="P7" i="27" s="1"/>
  <c r="S7" i="27"/>
  <c r="U7" i="27"/>
  <c r="V7" i="27" s="1"/>
  <c r="W7" i="27"/>
  <c r="X7" i="27" s="1"/>
  <c r="Y7" i="27"/>
  <c r="Z7" i="27" s="1"/>
  <c r="AA7" i="27"/>
  <c r="AB7" i="27" s="1"/>
  <c r="AC7" i="27"/>
  <c r="AD7" i="27" s="1"/>
  <c r="AE7" i="27"/>
  <c r="AF7" i="27" s="1"/>
  <c r="AG7" i="27"/>
  <c r="AH7" i="27" s="1"/>
  <c r="AI7" i="27"/>
  <c r="AJ7" i="27" s="1"/>
  <c r="AK7" i="27"/>
  <c r="AL7" i="27" s="1"/>
  <c r="AM7" i="27"/>
  <c r="AN7" i="27" s="1"/>
  <c r="AO7" i="27"/>
  <c r="AP7" i="27" s="1"/>
  <c r="B8" i="27"/>
  <c r="D8" i="27"/>
  <c r="E8" i="27"/>
  <c r="G8" i="27"/>
  <c r="H8" i="27" s="1"/>
  <c r="I8" i="27"/>
  <c r="J8" i="27" s="1"/>
  <c r="K8" i="27"/>
  <c r="M8" i="27"/>
  <c r="O8" i="27"/>
  <c r="N8" i="27" s="1"/>
  <c r="Q8" i="27"/>
  <c r="P8" i="27" s="1"/>
  <c r="S8" i="27"/>
  <c r="U8" i="27"/>
  <c r="V8" i="27" s="1"/>
  <c r="W8" i="27"/>
  <c r="X8" i="27" s="1"/>
  <c r="Y8" i="27"/>
  <c r="Z8" i="27" s="1"/>
  <c r="AA8" i="27"/>
  <c r="AB8" i="27" s="1"/>
  <c r="AC8" i="27"/>
  <c r="AD8" i="27" s="1"/>
  <c r="AE8" i="27"/>
  <c r="AF8" i="27" s="1"/>
  <c r="AG8" i="27"/>
  <c r="AH8" i="27" s="1"/>
  <c r="AI8" i="27"/>
  <c r="AJ8" i="27" s="1"/>
  <c r="AK8" i="27"/>
  <c r="AL8" i="27" s="1"/>
  <c r="AM8" i="27"/>
  <c r="AN8" i="27" s="1"/>
  <c r="AO8" i="27"/>
  <c r="AP8" i="27" s="1"/>
  <c r="B9" i="27"/>
  <c r="D9" i="27"/>
  <c r="E9" i="27"/>
  <c r="G9" i="27"/>
  <c r="H9" i="27" s="1"/>
  <c r="I9" i="27"/>
  <c r="J9" i="27" s="1"/>
  <c r="K9" i="27"/>
  <c r="M9" i="27"/>
  <c r="O9" i="27"/>
  <c r="N9" i="27" s="1"/>
  <c r="Q9" i="27"/>
  <c r="P9" i="27" s="1"/>
  <c r="S9" i="27"/>
  <c r="U9" i="27"/>
  <c r="V9" i="27" s="1"/>
  <c r="W9" i="27"/>
  <c r="X9" i="27" s="1"/>
  <c r="Y9" i="27"/>
  <c r="Z9" i="27" s="1"/>
  <c r="AA9" i="27"/>
  <c r="AB9" i="27" s="1"/>
  <c r="AC9" i="27"/>
  <c r="AD9" i="27" s="1"/>
  <c r="AE9" i="27"/>
  <c r="AF9" i="27" s="1"/>
  <c r="AG9" i="27"/>
  <c r="AH9" i="27" s="1"/>
  <c r="AI9" i="27"/>
  <c r="AJ9" i="27" s="1"/>
  <c r="AK9" i="27"/>
  <c r="AL9" i="27" s="1"/>
  <c r="AM9" i="27"/>
  <c r="AN9" i="27" s="1"/>
  <c r="AO9" i="27"/>
  <c r="AP9" i="27" s="1"/>
  <c r="B10" i="27"/>
  <c r="C10" i="27"/>
  <c r="D10" i="27"/>
  <c r="E10" i="27"/>
  <c r="G10" i="27"/>
  <c r="H10" i="27" s="1"/>
  <c r="I10" i="27"/>
  <c r="J10" i="27" s="1"/>
  <c r="K10" i="27"/>
  <c r="F10" i="27" s="1"/>
  <c r="M10" i="27"/>
  <c r="O10" i="27"/>
  <c r="N10" i="27" s="1"/>
  <c r="Q10" i="27"/>
  <c r="P10" i="27" s="1"/>
  <c r="S10" i="27"/>
  <c r="R10" i="27" s="1"/>
  <c r="U10" i="27"/>
  <c r="V10" i="27" s="1"/>
  <c r="W10" i="27"/>
  <c r="X10" i="27" s="1"/>
  <c r="Y10" i="27"/>
  <c r="Z10" i="27" s="1"/>
  <c r="AA10" i="27"/>
  <c r="AB10" i="27" s="1"/>
  <c r="AC10" i="27"/>
  <c r="AD10" i="27" s="1"/>
  <c r="AE10" i="27"/>
  <c r="AF10" i="27" s="1"/>
  <c r="AG10" i="27"/>
  <c r="AH10" i="27" s="1"/>
  <c r="AI10" i="27"/>
  <c r="AJ10" i="27" s="1"/>
  <c r="AK10" i="27"/>
  <c r="AL10" i="27" s="1"/>
  <c r="AM10" i="27"/>
  <c r="AN10" i="27" s="1"/>
  <c r="AO10" i="27"/>
  <c r="AP10" i="27" s="1"/>
  <c r="B11" i="27"/>
  <c r="D11" i="27"/>
  <c r="E11" i="27"/>
  <c r="G11" i="27"/>
  <c r="H11" i="27" s="1"/>
  <c r="I11" i="27"/>
  <c r="J11" i="27" s="1"/>
  <c r="K11" i="27"/>
  <c r="M11" i="27"/>
  <c r="O11" i="27"/>
  <c r="N11" i="27" s="1"/>
  <c r="Q11" i="27"/>
  <c r="P11" i="27" s="1"/>
  <c r="S11" i="27"/>
  <c r="R11" i="27" s="1"/>
  <c r="U11" i="27"/>
  <c r="V11" i="27" s="1"/>
  <c r="W11" i="27"/>
  <c r="X11" i="27" s="1"/>
  <c r="Y11" i="27"/>
  <c r="Z11" i="27" s="1"/>
  <c r="AA11" i="27"/>
  <c r="AB11" i="27" s="1"/>
  <c r="AC11" i="27"/>
  <c r="AD11" i="27" s="1"/>
  <c r="AE11" i="27"/>
  <c r="AF11" i="27" s="1"/>
  <c r="AG11" i="27"/>
  <c r="AH11" i="27" s="1"/>
  <c r="AI11" i="27"/>
  <c r="AJ11" i="27" s="1"/>
  <c r="AK11" i="27"/>
  <c r="AL11" i="27" s="1"/>
  <c r="AM11" i="27"/>
  <c r="AN11" i="27" s="1"/>
  <c r="AO11" i="27"/>
  <c r="AP11" i="27" s="1"/>
  <c r="B12" i="27"/>
  <c r="D12" i="27"/>
  <c r="E12" i="27"/>
  <c r="G12" i="27"/>
  <c r="H12" i="27" s="1"/>
  <c r="I12" i="27"/>
  <c r="J12" i="27" s="1"/>
  <c r="K12" i="27"/>
  <c r="F12" i="27" s="1"/>
  <c r="M12" i="27"/>
  <c r="O12" i="27"/>
  <c r="N12" i="27" s="1"/>
  <c r="Q12" i="27"/>
  <c r="P12" i="27" s="1"/>
  <c r="S12" i="27"/>
  <c r="R12" i="27" s="1"/>
  <c r="U12" i="27"/>
  <c r="V12" i="27" s="1"/>
  <c r="W12" i="27"/>
  <c r="X12" i="27" s="1"/>
  <c r="Y12" i="27"/>
  <c r="Z12" i="27" s="1"/>
  <c r="AA12" i="27"/>
  <c r="AB12" i="27" s="1"/>
  <c r="AC12" i="27"/>
  <c r="AD12" i="27" s="1"/>
  <c r="AE12" i="27"/>
  <c r="AF12" i="27" s="1"/>
  <c r="AG12" i="27"/>
  <c r="AH12" i="27" s="1"/>
  <c r="AI12" i="27"/>
  <c r="AJ12" i="27" s="1"/>
  <c r="AK12" i="27"/>
  <c r="AL12" i="27" s="1"/>
  <c r="AM12" i="27"/>
  <c r="AN12" i="27" s="1"/>
  <c r="AO12" i="27"/>
  <c r="AP12" i="27" s="1"/>
  <c r="B13" i="27"/>
  <c r="D13" i="27"/>
  <c r="E13" i="27"/>
  <c r="G13" i="27"/>
  <c r="H13" i="27" s="1"/>
  <c r="I13" i="27"/>
  <c r="J13" i="27" s="1"/>
  <c r="K13" i="27"/>
  <c r="M13" i="27"/>
  <c r="O13" i="27"/>
  <c r="N13" i="27" s="1"/>
  <c r="Q13" i="27"/>
  <c r="P13" i="27" s="1"/>
  <c r="S13" i="27"/>
  <c r="R13" i="27" s="1"/>
  <c r="U13" i="27"/>
  <c r="V13" i="27" s="1"/>
  <c r="W13" i="27"/>
  <c r="X13" i="27" s="1"/>
  <c r="Y13" i="27"/>
  <c r="Z13" i="27" s="1"/>
  <c r="AA13" i="27"/>
  <c r="AB13" i="27" s="1"/>
  <c r="AC13" i="27"/>
  <c r="AD13" i="27" s="1"/>
  <c r="AE13" i="27"/>
  <c r="AF13" i="27" s="1"/>
  <c r="AG13" i="27"/>
  <c r="AH13" i="27" s="1"/>
  <c r="AI13" i="27"/>
  <c r="AJ13" i="27" s="1"/>
  <c r="AK13" i="27"/>
  <c r="AL13" i="27" s="1"/>
  <c r="AM13" i="27"/>
  <c r="AN13" i="27" s="1"/>
  <c r="AO13" i="27"/>
  <c r="AP13" i="27" s="1"/>
  <c r="B14" i="27"/>
  <c r="C14" i="27"/>
  <c r="D14" i="27"/>
  <c r="E14" i="27"/>
  <c r="G14" i="27"/>
  <c r="H14" i="27" s="1"/>
  <c r="I14" i="27"/>
  <c r="J14" i="27" s="1"/>
  <c r="K14" i="27"/>
  <c r="L14" i="27" s="1"/>
  <c r="AQ14" i="27" s="1"/>
  <c r="AR14" i="27" s="1"/>
  <c r="M14" i="27"/>
  <c r="O14" i="27"/>
  <c r="N14" i="27" s="1"/>
  <c r="Q14" i="27"/>
  <c r="P14" i="27" s="1"/>
  <c r="S14" i="27"/>
  <c r="T14" i="27" s="1"/>
  <c r="U14" i="27"/>
  <c r="V14" i="27" s="1"/>
  <c r="W14" i="27"/>
  <c r="X14" i="27" s="1"/>
  <c r="Y14" i="27"/>
  <c r="Z14" i="27" s="1"/>
  <c r="AA14" i="27"/>
  <c r="AB14" i="27" s="1"/>
  <c r="AC14" i="27"/>
  <c r="AD14" i="27" s="1"/>
  <c r="AE14" i="27"/>
  <c r="AF14" i="27" s="1"/>
  <c r="AG14" i="27"/>
  <c r="AH14" i="27" s="1"/>
  <c r="AI14" i="27"/>
  <c r="AJ14" i="27" s="1"/>
  <c r="AK14" i="27"/>
  <c r="AL14" i="27" s="1"/>
  <c r="AM14" i="27"/>
  <c r="AN14" i="27" s="1"/>
  <c r="AO14" i="27"/>
  <c r="AP14" i="27" s="1"/>
  <c r="B15" i="27"/>
  <c r="C15" i="27"/>
  <c r="D15" i="27"/>
  <c r="E15" i="27"/>
  <c r="G15" i="27"/>
  <c r="H15" i="27" s="1"/>
  <c r="I15" i="27"/>
  <c r="J15" i="27" s="1"/>
  <c r="K15" i="27"/>
  <c r="M15" i="27"/>
  <c r="O15" i="27"/>
  <c r="N15" i="27" s="1"/>
  <c r="Q15" i="27"/>
  <c r="P15" i="27" s="1"/>
  <c r="S15" i="27"/>
  <c r="R15" i="27" s="1"/>
  <c r="U15" i="27"/>
  <c r="V15" i="27" s="1"/>
  <c r="W15" i="27"/>
  <c r="X15" i="27" s="1"/>
  <c r="Y15" i="27"/>
  <c r="Z15" i="27" s="1"/>
  <c r="AA15" i="27"/>
  <c r="AB15" i="27" s="1"/>
  <c r="AC15" i="27"/>
  <c r="AD15" i="27" s="1"/>
  <c r="AE15" i="27"/>
  <c r="AF15" i="27" s="1"/>
  <c r="AG15" i="27"/>
  <c r="AH15" i="27" s="1"/>
  <c r="AI15" i="27"/>
  <c r="AJ15" i="27" s="1"/>
  <c r="AK15" i="27"/>
  <c r="AL15" i="27" s="1"/>
  <c r="AM15" i="27"/>
  <c r="AN15" i="27" s="1"/>
  <c r="AO15" i="27"/>
  <c r="AP15" i="27" s="1"/>
  <c r="B16" i="27"/>
  <c r="C16" i="27"/>
  <c r="D16" i="27"/>
  <c r="E16" i="27"/>
  <c r="G16" i="27"/>
  <c r="H16" i="27" s="1"/>
  <c r="I16" i="27"/>
  <c r="J16" i="27" s="1"/>
  <c r="K16" i="27"/>
  <c r="F16" i="27" s="1"/>
  <c r="M16" i="27"/>
  <c r="O16" i="27"/>
  <c r="N16" i="27" s="1"/>
  <c r="Q16" i="27"/>
  <c r="P16" i="27" s="1"/>
  <c r="S16" i="27"/>
  <c r="R16" i="27" s="1"/>
  <c r="U16" i="27"/>
  <c r="V16" i="27" s="1"/>
  <c r="W16" i="27"/>
  <c r="X16" i="27" s="1"/>
  <c r="Y16" i="27"/>
  <c r="Z16" i="27" s="1"/>
  <c r="AA16" i="27"/>
  <c r="AB16" i="27" s="1"/>
  <c r="AC16" i="27"/>
  <c r="AD16" i="27" s="1"/>
  <c r="AE16" i="27"/>
  <c r="AF16" i="27" s="1"/>
  <c r="AG16" i="27"/>
  <c r="AH16" i="27" s="1"/>
  <c r="AI16" i="27"/>
  <c r="AJ16" i="27" s="1"/>
  <c r="AK16" i="27"/>
  <c r="AL16" i="27" s="1"/>
  <c r="AM16" i="27"/>
  <c r="AN16" i="27" s="1"/>
  <c r="AO16" i="27"/>
  <c r="AP16" i="27" s="1"/>
  <c r="B17" i="27"/>
  <c r="C17" i="27"/>
  <c r="D17" i="27"/>
  <c r="E17" i="27"/>
  <c r="G17" i="27"/>
  <c r="H17" i="27" s="1"/>
  <c r="I17" i="27"/>
  <c r="J17" i="27" s="1"/>
  <c r="K17" i="27"/>
  <c r="M17" i="27"/>
  <c r="O17" i="27"/>
  <c r="N17" i="27" s="1"/>
  <c r="Q17" i="27"/>
  <c r="P17" i="27" s="1"/>
  <c r="S17" i="27"/>
  <c r="R17" i="27" s="1"/>
  <c r="U17" i="27"/>
  <c r="V17" i="27" s="1"/>
  <c r="W17" i="27"/>
  <c r="X17" i="27" s="1"/>
  <c r="Y17" i="27"/>
  <c r="Z17" i="27" s="1"/>
  <c r="AA17" i="27"/>
  <c r="AB17" i="27" s="1"/>
  <c r="AC17" i="27"/>
  <c r="AD17" i="27" s="1"/>
  <c r="AE17" i="27"/>
  <c r="AF17" i="27" s="1"/>
  <c r="AG17" i="27"/>
  <c r="AH17" i="27" s="1"/>
  <c r="AI17" i="27"/>
  <c r="AJ17" i="27" s="1"/>
  <c r="AK17" i="27"/>
  <c r="AL17" i="27" s="1"/>
  <c r="AM17" i="27"/>
  <c r="AN17" i="27" s="1"/>
  <c r="AO17" i="27"/>
  <c r="AP17" i="27" s="1"/>
  <c r="B18" i="27"/>
  <c r="C18" i="27"/>
  <c r="D18" i="27"/>
  <c r="E18" i="27"/>
  <c r="G18" i="27"/>
  <c r="H18" i="27" s="1"/>
  <c r="I18" i="27"/>
  <c r="J18" i="27" s="1"/>
  <c r="K18" i="27"/>
  <c r="L18" i="27" s="1"/>
  <c r="AQ18" i="27" s="1"/>
  <c r="AR18" i="27" s="1"/>
  <c r="M18" i="27"/>
  <c r="O18" i="27"/>
  <c r="N18" i="27" s="1"/>
  <c r="Q18" i="27"/>
  <c r="P18" i="27" s="1"/>
  <c r="S18" i="27"/>
  <c r="T18" i="27" s="1"/>
  <c r="U18" i="27"/>
  <c r="V18" i="27" s="1"/>
  <c r="W18" i="27"/>
  <c r="X18" i="27" s="1"/>
  <c r="Y18" i="27"/>
  <c r="Z18" i="27" s="1"/>
  <c r="AA18" i="27"/>
  <c r="AB18" i="27" s="1"/>
  <c r="AC18" i="27"/>
  <c r="AD18" i="27" s="1"/>
  <c r="AE18" i="27"/>
  <c r="AF18" i="27" s="1"/>
  <c r="AG18" i="27"/>
  <c r="AH18" i="27" s="1"/>
  <c r="AI18" i="27"/>
  <c r="AJ18" i="27" s="1"/>
  <c r="AK18" i="27"/>
  <c r="AL18" i="27" s="1"/>
  <c r="AM18" i="27"/>
  <c r="AN18" i="27" s="1"/>
  <c r="AO18" i="27"/>
  <c r="AP18" i="27" s="1"/>
  <c r="B19" i="27"/>
  <c r="D19" i="27"/>
  <c r="E19" i="27"/>
  <c r="G19" i="27"/>
  <c r="H19" i="27" s="1"/>
  <c r="I19" i="27"/>
  <c r="J19" i="27" s="1"/>
  <c r="K19" i="27"/>
  <c r="M19" i="27"/>
  <c r="O19" i="27"/>
  <c r="N19" i="27" s="1"/>
  <c r="Q19" i="27"/>
  <c r="P19" i="27" s="1"/>
  <c r="S19" i="27"/>
  <c r="U19" i="27"/>
  <c r="V19" i="27" s="1"/>
  <c r="W19" i="27"/>
  <c r="X19" i="27" s="1"/>
  <c r="Y19" i="27"/>
  <c r="Z19" i="27" s="1"/>
  <c r="AA19" i="27"/>
  <c r="AB19" i="27" s="1"/>
  <c r="AC19" i="27"/>
  <c r="AD19" i="27" s="1"/>
  <c r="AE19" i="27"/>
  <c r="AF19" i="27" s="1"/>
  <c r="AG19" i="27"/>
  <c r="AH19" i="27" s="1"/>
  <c r="AI19" i="27"/>
  <c r="AJ19" i="27" s="1"/>
  <c r="AK19" i="27"/>
  <c r="AL19" i="27" s="1"/>
  <c r="AM19" i="27"/>
  <c r="AN19" i="27" s="1"/>
  <c r="AO19" i="27"/>
  <c r="AP19" i="27" s="1"/>
  <c r="B20" i="27"/>
  <c r="D20" i="27"/>
  <c r="E20" i="27"/>
  <c r="G20" i="27"/>
  <c r="H20" i="27" s="1"/>
  <c r="I20" i="27"/>
  <c r="J20" i="27" s="1"/>
  <c r="K20" i="27"/>
  <c r="F20" i="27" s="1"/>
  <c r="M20" i="27"/>
  <c r="O20" i="27"/>
  <c r="N20" i="27" s="1"/>
  <c r="Q20" i="27"/>
  <c r="P20" i="27" s="1"/>
  <c r="S20" i="27"/>
  <c r="R20" i="27" s="1"/>
  <c r="U20" i="27"/>
  <c r="V20" i="27" s="1"/>
  <c r="W20" i="27"/>
  <c r="X20" i="27" s="1"/>
  <c r="Y20" i="27"/>
  <c r="Z20" i="27" s="1"/>
  <c r="AA20" i="27"/>
  <c r="AB20" i="27" s="1"/>
  <c r="AC20" i="27"/>
  <c r="AD20" i="27" s="1"/>
  <c r="AE20" i="27"/>
  <c r="AF20" i="27" s="1"/>
  <c r="AG20" i="27"/>
  <c r="AH20" i="27" s="1"/>
  <c r="AI20" i="27"/>
  <c r="AJ20" i="27" s="1"/>
  <c r="AK20" i="27"/>
  <c r="AL20" i="27" s="1"/>
  <c r="AM20" i="27"/>
  <c r="AN20" i="27" s="1"/>
  <c r="AO20" i="27"/>
  <c r="AP20" i="27" s="1"/>
  <c r="B21" i="27"/>
  <c r="D21" i="27"/>
  <c r="E21" i="27"/>
  <c r="G21" i="27"/>
  <c r="H21" i="27" s="1"/>
  <c r="I21" i="27"/>
  <c r="J21" i="27" s="1"/>
  <c r="K21" i="27"/>
  <c r="M21" i="27"/>
  <c r="O21" i="27"/>
  <c r="N21" i="27" s="1"/>
  <c r="Q21" i="27"/>
  <c r="P21" i="27" s="1"/>
  <c r="S21" i="27"/>
  <c r="R21" i="27" s="1"/>
  <c r="U21" i="27"/>
  <c r="V21" i="27" s="1"/>
  <c r="W21" i="27"/>
  <c r="X21" i="27" s="1"/>
  <c r="Y21" i="27"/>
  <c r="Z21" i="27" s="1"/>
  <c r="AA21" i="27"/>
  <c r="AB21" i="27" s="1"/>
  <c r="AC21" i="27"/>
  <c r="AD21" i="27" s="1"/>
  <c r="AE21" i="27"/>
  <c r="AF21" i="27" s="1"/>
  <c r="AG21" i="27"/>
  <c r="AH21" i="27" s="1"/>
  <c r="AI21" i="27"/>
  <c r="AJ21" i="27" s="1"/>
  <c r="AK21" i="27"/>
  <c r="AL21" i="27" s="1"/>
  <c r="AM21" i="27"/>
  <c r="AN21" i="27" s="1"/>
  <c r="AO21" i="27"/>
  <c r="AP21" i="27" s="1"/>
  <c r="B22" i="27"/>
  <c r="D22" i="27"/>
  <c r="E22" i="27"/>
  <c r="G22" i="27"/>
  <c r="H22" i="27" s="1"/>
  <c r="I22" i="27"/>
  <c r="J22" i="27" s="1"/>
  <c r="K22" i="27"/>
  <c r="F22" i="27" s="1"/>
  <c r="M22" i="27"/>
  <c r="O22" i="27"/>
  <c r="N22" i="27" s="1"/>
  <c r="Q22" i="27"/>
  <c r="P22" i="27" s="1"/>
  <c r="S22" i="27"/>
  <c r="R22" i="27" s="1"/>
  <c r="U22" i="27"/>
  <c r="V22" i="27" s="1"/>
  <c r="W22" i="27"/>
  <c r="X22" i="27" s="1"/>
  <c r="Y22" i="27"/>
  <c r="Z22" i="27" s="1"/>
  <c r="AA22" i="27"/>
  <c r="AB22" i="27" s="1"/>
  <c r="AC22" i="27"/>
  <c r="AD22" i="27" s="1"/>
  <c r="AE22" i="27"/>
  <c r="AF22" i="27" s="1"/>
  <c r="AG22" i="27"/>
  <c r="AH22" i="27" s="1"/>
  <c r="AI22" i="27"/>
  <c r="AJ22" i="27" s="1"/>
  <c r="AK22" i="27"/>
  <c r="AL22" i="27" s="1"/>
  <c r="AM22" i="27"/>
  <c r="AN22" i="27" s="1"/>
  <c r="AO22" i="27"/>
  <c r="AP22" i="27" s="1"/>
  <c r="B23" i="27"/>
  <c r="D23" i="27"/>
  <c r="E23" i="27"/>
  <c r="G23" i="27"/>
  <c r="H23" i="27" s="1"/>
  <c r="I23" i="27"/>
  <c r="J23" i="27" s="1"/>
  <c r="K23" i="27"/>
  <c r="M23" i="27"/>
  <c r="O23" i="27"/>
  <c r="N23" i="27" s="1"/>
  <c r="Q23" i="27"/>
  <c r="P23" i="27" s="1"/>
  <c r="S23" i="27"/>
  <c r="R23" i="27" s="1"/>
  <c r="U23" i="27"/>
  <c r="V23" i="27" s="1"/>
  <c r="W23" i="27"/>
  <c r="X23" i="27" s="1"/>
  <c r="Y23" i="27"/>
  <c r="Z23" i="27" s="1"/>
  <c r="AA23" i="27"/>
  <c r="AB23" i="27" s="1"/>
  <c r="AC23" i="27"/>
  <c r="AD23" i="27" s="1"/>
  <c r="AE23" i="27"/>
  <c r="AF23" i="27" s="1"/>
  <c r="AG23" i="27"/>
  <c r="AH23" i="27" s="1"/>
  <c r="AI23" i="27"/>
  <c r="AJ23" i="27" s="1"/>
  <c r="AK23" i="27"/>
  <c r="AL23" i="27" s="1"/>
  <c r="AM23" i="27"/>
  <c r="AN23" i="27" s="1"/>
  <c r="AO23" i="27"/>
  <c r="AP23" i="27" s="1"/>
  <c r="B24" i="27"/>
  <c r="D24" i="27"/>
  <c r="E24" i="27"/>
  <c r="G24" i="27"/>
  <c r="H24" i="27" s="1"/>
  <c r="I24" i="27"/>
  <c r="J24" i="27" s="1"/>
  <c r="K24" i="27"/>
  <c r="F24" i="27" s="1"/>
  <c r="M24" i="27"/>
  <c r="O24" i="27"/>
  <c r="N24" i="27" s="1"/>
  <c r="Q24" i="27"/>
  <c r="P24" i="27" s="1"/>
  <c r="S24" i="27"/>
  <c r="U24" i="27"/>
  <c r="V24" i="27" s="1"/>
  <c r="W24" i="27"/>
  <c r="X24" i="27" s="1"/>
  <c r="Y24" i="27"/>
  <c r="Z24" i="27" s="1"/>
  <c r="AA24" i="27"/>
  <c r="AB24" i="27" s="1"/>
  <c r="AC24" i="27"/>
  <c r="AD24" i="27" s="1"/>
  <c r="AE24" i="27"/>
  <c r="AF24" i="27" s="1"/>
  <c r="AG24" i="27"/>
  <c r="AH24" i="27" s="1"/>
  <c r="AI24" i="27"/>
  <c r="AJ24" i="27" s="1"/>
  <c r="AK24" i="27"/>
  <c r="AL24" i="27" s="1"/>
  <c r="AM24" i="27"/>
  <c r="AN24" i="27" s="1"/>
  <c r="AO24" i="27"/>
  <c r="AP24" i="27" s="1"/>
  <c r="B25" i="27"/>
  <c r="D25" i="27"/>
  <c r="E25" i="27"/>
  <c r="G25" i="27"/>
  <c r="H25" i="27" s="1"/>
  <c r="I25" i="27"/>
  <c r="J25" i="27" s="1"/>
  <c r="K25" i="27"/>
  <c r="F25" i="27" s="1"/>
  <c r="M25" i="27"/>
  <c r="O25" i="27"/>
  <c r="N25" i="27" s="1"/>
  <c r="Q25" i="27"/>
  <c r="P25" i="27" s="1"/>
  <c r="S25" i="27"/>
  <c r="U25" i="27"/>
  <c r="V25" i="27" s="1"/>
  <c r="W25" i="27"/>
  <c r="X25" i="27" s="1"/>
  <c r="Y25" i="27"/>
  <c r="Z25" i="27" s="1"/>
  <c r="AA25" i="27"/>
  <c r="AB25" i="27" s="1"/>
  <c r="AC25" i="27"/>
  <c r="AD25" i="27" s="1"/>
  <c r="AE25" i="27"/>
  <c r="AF25" i="27" s="1"/>
  <c r="AG25" i="27"/>
  <c r="AH25" i="27" s="1"/>
  <c r="AI25" i="27"/>
  <c r="AJ25" i="27" s="1"/>
  <c r="AK25" i="27"/>
  <c r="AL25" i="27" s="1"/>
  <c r="AM25" i="27"/>
  <c r="AN25" i="27" s="1"/>
  <c r="AO25" i="27"/>
  <c r="AP25" i="27" s="1"/>
  <c r="B26" i="27"/>
  <c r="D26" i="27"/>
  <c r="E26" i="27"/>
  <c r="G26" i="27"/>
  <c r="H26" i="27" s="1"/>
  <c r="I26" i="27"/>
  <c r="J26" i="27" s="1"/>
  <c r="K26" i="27"/>
  <c r="F26" i="27" s="1"/>
  <c r="M26" i="27"/>
  <c r="O26" i="27"/>
  <c r="N26" i="27" s="1"/>
  <c r="Q26" i="27"/>
  <c r="P26" i="27" s="1"/>
  <c r="S26" i="27"/>
  <c r="R26" i="27" s="1"/>
  <c r="U26" i="27"/>
  <c r="V26" i="27" s="1"/>
  <c r="W26" i="27"/>
  <c r="X26" i="27" s="1"/>
  <c r="Y26" i="27"/>
  <c r="Z26" i="27" s="1"/>
  <c r="AA26" i="27"/>
  <c r="AB26" i="27" s="1"/>
  <c r="AC26" i="27"/>
  <c r="AD26" i="27" s="1"/>
  <c r="AE26" i="27"/>
  <c r="AF26" i="27" s="1"/>
  <c r="AG26" i="27"/>
  <c r="AH26" i="27" s="1"/>
  <c r="AI26" i="27"/>
  <c r="AJ26" i="27" s="1"/>
  <c r="AK26" i="27"/>
  <c r="AL26" i="27" s="1"/>
  <c r="AM26" i="27"/>
  <c r="AN26" i="27" s="1"/>
  <c r="AO26" i="27"/>
  <c r="AP26" i="27" s="1"/>
  <c r="B27" i="27"/>
  <c r="D27" i="27"/>
  <c r="E27" i="27"/>
  <c r="G27" i="27"/>
  <c r="H27" i="27" s="1"/>
  <c r="I27" i="27"/>
  <c r="J27" i="27" s="1"/>
  <c r="K27" i="27"/>
  <c r="M27" i="27"/>
  <c r="O27" i="27"/>
  <c r="N27" i="27" s="1"/>
  <c r="Q27" i="27"/>
  <c r="P27" i="27" s="1"/>
  <c r="S27" i="27"/>
  <c r="R27" i="27" s="1"/>
  <c r="U27" i="27"/>
  <c r="V27" i="27" s="1"/>
  <c r="W27" i="27"/>
  <c r="X27" i="27" s="1"/>
  <c r="Y27" i="27"/>
  <c r="Z27" i="27" s="1"/>
  <c r="AA27" i="27"/>
  <c r="AB27" i="27" s="1"/>
  <c r="AC27" i="27"/>
  <c r="AD27" i="27" s="1"/>
  <c r="AE27" i="27"/>
  <c r="AF27" i="27" s="1"/>
  <c r="AG27" i="27"/>
  <c r="AH27" i="27" s="1"/>
  <c r="AI27" i="27"/>
  <c r="AJ27" i="27" s="1"/>
  <c r="AK27" i="27"/>
  <c r="AL27" i="27" s="1"/>
  <c r="AM27" i="27"/>
  <c r="AN27" i="27" s="1"/>
  <c r="AO27" i="27"/>
  <c r="AP27" i="27" s="1"/>
  <c r="B28" i="27"/>
  <c r="D28" i="27"/>
  <c r="E28" i="27"/>
  <c r="G28" i="27"/>
  <c r="H28" i="27" s="1"/>
  <c r="I28" i="27"/>
  <c r="J28" i="27" s="1"/>
  <c r="K28" i="27"/>
  <c r="F28" i="27" s="1"/>
  <c r="M28" i="27"/>
  <c r="O28" i="27"/>
  <c r="N28" i="27" s="1"/>
  <c r="Q28" i="27"/>
  <c r="P28" i="27" s="1"/>
  <c r="S28" i="27"/>
  <c r="R28" i="27" s="1"/>
  <c r="U28" i="27"/>
  <c r="V28" i="27" s="1"/>
  <c r="W28" i="27"/>
  <c r="X28" i="27" s="1"/>
  <c r="Y28" i="27"/>
  <c r="Z28" i="27" s="1"/>
  <c r="AA28" i="27"/>
  <c r="AB28" i="27" s="1"/>
  <c r="AC28" i="27"/>
  <c r="AD28" i="27" s="1"/>
  <c r="AE28" i="27"/>
  <c r="AF28" i="27" s="1"/>
  <c r="AG28" i="27"/>
  <c r="AH28" i="27" s="1"/>
  <c r="AI28" i="27"/>
  <c r="AJ28" i="27" s="1"/>
  <c r="AK28" i="27"/>
  <c r="AL28" i="27" s="1"/>
  <c r="AM28" i="27"/>
  <c r="AN28" i="27" s="1"/>
  <c r="AO28" i="27"/>
  <c r="AP28" i="27" s="1"/>
  <c r="B29" i="27"/>
  <c r="D29" i="27"/>
  <c r="E29" i="27"/>
  <c r="G29" i="27"/>
  <c r="H29" i="27" s="1"/>
  <c r="I29" i="27"/>
  <c r="J29" i="27" s="1"/>
  <c r="K29" i="27"/>
  <c r="F29" i="27" s="1"/>
  <c r="M29" i="27"/>
  <c r="O29" i="27"/>
  <c r="N29" i="27" s="1"/>
  <c r="Q29" i="27"/>
  <c r="P29" i="27" s="1"/>
  <c r="S29" i="27"/>
  <c r="R29" i="27" s="1"/>
  <c r="U29" i="27"/>
  <c r="V29" i="27" s="1"/>
  <c r="W29" i="27"/>
  <c r="X29" i="27" s="1"/>
  <c r="Y29" i="27"/>
  <c r="Z29" i="27" s="1"/>
  <c r="AA29" i="27"/>
  <c r="AB29" i="27" s="1"/>
  <c r="AC29" i="27"/>
  <c r="AD29" i="27" s="1"/>
  <c r="AE29" i="27"/>
  <c r="AF29" i="27" s="1"/>
  <c r="AG29" i="27"/>
  <c r="AH29" i="27" s="1"/>
  <c r="AI29" i="27"/>
  <c r="AJ29" i="27" s="1"/>
  <c r="AK29" i="27"/>
  <c r="AL29" i="27" s="1"/>
  <c r="AM29" i="27"/>
  <c r="AN29" i="27" s="1"/>
  <c r="AO29" i="27"/>
  <c r="AP29" i="27" s="1"/>
  <c r="B30" i="27"/>
  <c r="D30" i="27"/>
  <c r="E30" i="27"/>
  <c r="G30" i="27"/>
  <c r="H30" i="27" s="1"/>
  <c r="I30" i="27"/>
  <c r="J30" i="27" s="1"/>
  <c r="K30" i="27"/>
  <c r="M30" i="27"/>
  <c r="O30" i="27"/>
  <c r="N30" i="27" s="1"/>
  <c r="Q30" i="27"/>
  <c r="P30" i="27" s="1"/>
  <c r="S30" i="27"/>
  <c r="R30" i="27" s="1"/>
  <c r="U30" i="27"/>
  <c r="V30" i="27" s="1"/>
  <c r="W30" i="27"/>
  <c r="X30" i="27" s="1"/>
  <c r="Y30" i="27"/>
  <c r="Z30" i="27" s="1"/>
  <c r="AA30" i="27"/>
  <c r="AB30" i="27" s="1"/>
  <c r="AC30" i="27"/>
  <c r="AD30" i="27" s="1"/>
  <c r="AE30" i="27"/>
  <c r="AF30" i="27" s="1"/>
  <c r="AG30" i="27"/>
  <c r="AH30" i="27" s="1"/>
  <c r="AI30" i="27"/>
  <c r="AJ30" i="27" s="1"/>
  <c r="AK30" i="27"/>
  <c r="AL30" i="27" s="1"/>
  <c r="AM30" i="27"/>
  <c r="AN30" i="27" s="1"/>
  <c r="AO30" i="27"/>
  <c r="AP30" i="27" s="1"/>
  <c r="B31" i="27"/>
  <c r="D31" i="27"/>
  <c r="E31" i="27"/>
  <c r="G31" i="27"/>
  <c r="H31" i="27" s="1"/>
  <c r="I31" i="27"/>
  <c r="J31" i="27" s="1"/>
  <c r="K31" i="27"/>
  <c r="M31" i="27"/>
  <c r="O31" i="27"/>
  <c r="N31" i="27" s="1"/>
  <c r="Q31" i="27"/>
  <c r="P31" i="27" s="1"/>
  <c r="S31" i="27"/>
  <c r="R31" i="27" s="1"/>
  <c r="U31" i="27"/>
  <c r="V31" i="27" s="1"/>
  <c r="W31" i="27"/>
  <c r="X31" i="27" s="1"/>
  <c r="Y31" i="27"/>
  <c r="Z31" i="27" s="1"/>
  <c r="AA31" i="27"/>
  <c r="AB31" i="27" s="1"/>
  <c r="AC31" i="27"/>
  <c r="AD31" i="27" s="1"/>
  <c r="AE31" i="27"/>
  <c r="AF31" i="27" s="1"/>
  <c r="AG31" i="27"/>
  <c r="AH31" i="27" s="1"/>
  <c r="AI31" i="27"/>
  <c r="AJ31" i="27" s="1"/>
  <c r="AK31" i="27"/>
  <c r="AL31" i="27" s="1"/>
  <c r="AM31" i="27"/>
  <c r="AN31" i="27" s="1"/>
  <c r="AO31" i="27"/>
  <c r="AP31" i="27" s="1"/>
  <c r="D32" i="27"/>
  <c r="E32" i="27"/>
  <c r="G32" i="27"/>
  <c r="H32" i="27" s="1"/>
  <c r="I32" i="27"/>
  <c r="J32" i="27" s="1"/>
  <c r="K32" i="27"/>
  <c r="F32" i="27" s="1"/>
  <c r="M32" i="27"/>
  <c r="O32" i="27"/>
  <c r="N32" i="27" s="1"/>
  <c r="Q32" i="27"/>
  <c r="P32" i="27" s="1"/>
  <c r="S32" i="27"/>
  <c r="R32" i="27" s="1"/>
  <c r="U32" i="27"/>
  <c r="V32" i="27" s="1"/>
  <c r="W32" i="27"/>
  <c r="X32" i="27" s="1"/>
  <c r="Y32" i="27"/>
  <c r="Z32" i="27" s="1"/>
  <c r="AA32" i="27"/>
  <c r="AB32" i="27" s="1"/>
  <c r="AC32" i="27"/>
  <c r="AD32" i="27" s="1"/>
  <c r="AE32" i="27"/>
  <c r="AF32" i="27" s="1"/>
  <c r="AG32" i="27"/>
  <c r="AH32" i="27" s="1"/>
  <c r="AI32" i="27"/>
  <c r="AJ32" i="27" s="1"/>
  <c r="AK32" i="27"/>
  <c r="AL32" i="27" s="1"/>
  <c r="AM32" i="27"/>
  <c r="AN32" i="27" s="1"/>
  <c r="AO32" i="27"/>
  <c r="AP32" i="27" s="1"/>
  <c r="B33" i="27"/>
  <c r="D33" i="27"/>
  <c r="E33" i="27"/>
  <c r="G33" i="27"/>
  <c r="H33" i="27" s="1"/>
  <c r="I33" i="27"/>
  <c r="J33" i="27" s="1"/>
  <c r="K33" i="27"/>
  <c r="M33" i="27"/>
  <c r="O33" i="27"/>
  <c r="N33" i="27" s="1"/>
  <c r="Q33" i="27"/>
  <c r="P33" i="27" s="1"/>
  <c r="S33" i="27"/>
  <c r="R33" i="27" s="1"/>
  <c r="U33" i="27"/>
  <c r="V33" i="27" s="1"/>
  <c r="W33" i="27"/>
  <c r="X33" i="27" s="1"/>
  <c r="Y33" i="27"/>
  <c r="Z33" i="27" s="1"/>
  <c r="AA33" i="27"/>
  <c r="AB33" i="27" s="1"/>
  <c r="AC33" i="27"/>
  <c r="AD33" i="27" s="1"/>
  <c r="AE33" i="27"/>
  <c r="AF33" i="27" s="1"/>
  <c r="AG33" i="27"/>
  <c r="AH33" i="27" s="1"/>
  <c r="AI33" i="27"/>
  <c r="AJ33" i="27" s="1"/>
  <c r="AK33" i="27"/>
  <c r="AL33" i="27" s="1"/>
  <c r="AM33" i="27"/>
  <c r="AN33" i="27" s="1"/>
  <c r="AO33" i="27"/>
  <c r="AP33" i="27" s="1"/>
  <c r="A34" i="27"/>
  <c r="B34" i="27"/>
  <c r="D34" i="27"/>
  <c r="E34" i="27"/>
  <c r="G34" i="27"/>
  <c r="H34" i="27" s="1"/>
  <c r="I34" i="27"/>
  <c r="J34" i="27" s="1"/>
  <c r="K34" i="27"/>
  <c r="F34" i="27" s="1"/>
  <c r="M34" i="27"/>
  <c r="O34" i="27"/>
  <c r="N34" i="27" s="1"/>
  <c r="Q34" i="27"/>
  <c r="P34" i="27" s="1"/>
  <c r="S34" i="27"/>
  <c r="R34" i="27" s="1"/>
  <c r="U34" i="27"/>
  <c r="V34" i="27" s="1"/>
  <c r="W34" i="27"/>
  <c r="X34" i="27" s="1"/>
  <c r="Y34" i="27"/>
  <c r="Z34" i="27" s="1"/>
  <c r="AA34" i="27"/>
  <c r="AB34" i="27" s="1"/>
  <c r="AC34" i="27"/>
  <c r="AD34" i="27" s="1"/>
  <c r="AE34" i="27"/>
  <c r="AF34" i="27" s="1"/>
  <c r="AG34" i="27"/>
  <c r="AH34" i="27" s="1"/>
  <c r="AI34" i="27"/>
  <c r="AJ34" i="27" s="1"/>
  <c r="AK34" i="27"/>
  <c r="AL34" i="27" s="1"/>
  <c r="AM34" i="27"/>
  <c r="AN34" i="27" s="1"/>
  <c r="AO34" i="27"/>
  <c r="AP34" i="27" s="1"/>
  <c r="A1" i="18"/>
  <c r="A2" i="18"/>
  <c r="B2" i="18"/>
  <c r="C2" i="18"/>
  <c r="D2" i="18"/>
  <c r="K3" i="18"/>
  <c r="M3" i="18"/>
  <c r="O3" i="18"/>
  <c r="Q3" i="18"/>
  <c r="S3" i="18"/>
  <c r="U3" i="18"/>
  <c r="W3" i="18"/>
  <c r="Y3" i="18"/>
  <c r="AA3" i="18"/>
  <c r="AC3" i="18"/>
  <c r="AE3" i="18"/>
  <c r="AG3" i="18"/>
  <c r="AI3" i="18"/>
  <c r="AK3" i="18"/>
  <c r="AM3" i="18"/>
  <c r="AO3" i="18"/>
  <c r="A4" i="18"/>
  <c r="B4" i="18"/>
  <c r="C4" i="18"/>
  <c r="D4" i="18"/>
  <c r="E4" i="18"/>
  <c r="F4" i="18" s="1"/>
  <c r="G4" i="18"/>
  <c r="H4" i="18" s="1"/>
  <c r="I4" i="18"/>
  <c r="J4" i="18" s="1"/>
  <c r="K4" i="18"/>
  <c r="L4" i="18" s="1"/>
  <c r="M4" i="18"/>
  <c r="N4" i="18" s="1"/>
  <c r="O4" i="18"/>
  <c r="P4" i="18" s="1"/>
  <c r="Q4" i="18"/>
  <c r="R4" i="18" s="1"/>
  <c r="S4" i="18"/>
  <c r="T4" i="18" s="1"/>
  <c r="U4" i="18"/>
  <c r="V4" i="18" s="1"/>
  <c r="W4" i="18"/>
  <c r="X4" i="18" s="1"/>
  <c r="Y4" i="18"/>
  <c r="Z4" i="18" s="1"/>
  <c r="AA4" i="18"/>
  <c r="AB4" i="18" s="1"/>
  <c r="AC4" i="18"/>
  <c r="AD4" i="18" s="1"/>
  <c r="AE4" i="18"/>
  <c r="AF4" i="18" s="1"/>
  <c r="AG4" i="18"/>
  <c r="AH4" i="18" s="1"/>
  <c r="AI4" i="18"/>
  <c r="AJ4" i="18" s="1"/>
  <c r="AK4" i="18"/>
  <c r="AL4" i="18" s="1"/>
  <c r="AM4" i="18"/>
  <c r="AN4" i="18" s="1"/>
  <c r="AO4" i="18"/>
  <c r="AP4" i="18" s="1"/>
  <c r="AQ4" i="18"/>
  <c r="AR4" i="18" s="1"/>
  <c r="B5" i="18"/>
  <c r="C5" i="18"/>
  <c r="D5" i="18"/>
  <c r="E5" i="18"/>
  <c r="F5" i="18" s="1"/>
  <c r="G5" i="18"/>
  <c r="H5" i="18" s="1"/>
  <c r="I5" i="18"/>
  <c r="J5" i="18" s="1"/>
  <c r="K5" i="18"/>
  <c r="L5" i="18" s="1"/>
  <c r="AQ5" i="18" s="1"/>
  <c r="AR5" i="18" s="1"/>
  <c r="M5" i="18"/>
  <c r="N5" i="18" s="1"/>
  <c r="O5" i="18"/>
  <c r="P5" i="18" s="1"/>
  <c r="Q5" i="18"/>
  <c r="R5" i="18" s="1"/>
  <c r="S5" i="18"/>
  <c r="T5" i="18" s="1"/>
  <c r="U5" i="18"/>
  <c r="V5" i="18" s="1"/>
  <c r="W5" i="18"/>
  <c r="X5" i="18" s="1"/>
  <c r="Y5" i="18"/>
  <c r="Z5" i="18" s="1"/>
  <c r="AA5" i="18"/>
  <c r="AB5" i="18" s="1"/>
  <c r="AC5" i="18"/>
  <c r="AD5" i="18" s="1"/>
  <c r="AE5" i="18"/>
  <c r="AF5" i="18" s="1"/>
  <c r="AG5" i="18"/>
  <c r="AH5" i="18" s="1"/>
  <c r="AI5" i="18"/>
  <c r="AJ5" i="18" s="1"/>
  <c r="AK5" i="18"/>
  <c r="AL5" i="18" s="1"/>
  <c r="AM5" i="18"/>
  <c r="AN5" i="18" s="1"/>
  <c r="AO5" i="18"/>
  <c r="AP5" i="18" s="1"/>
  <c r="B6" i="18"/>
  <c r="D6" i="18"/>
  <c r="E6" i="18"/>
  <c r="F6" i="18" s="1"/>
  <c r="G6" i="18"/>
  <c r="H6" i="18" s="1"/>
  <c r="I6" i="18"/>
  <c r="J6" i="18" s="1"/>
  <c r="K6" i="18"/>
  <c r="L6" i="18" s="1"/>
  <c r="M6" i="18"/>
  <c r="N6" i="18" s="1"/>
  <c r="O6" i="18"/>
  <c r="P6" i="18" s="1"/>
  <c r="Q6" i="18"/>
  <c r="R6" i="18" s="1"/>
  <c r="S6" i="18"/>
  <c r="T6" i="18" s="1"/>
  <c r="U6" i="18"/>
  <c r="V6" i="18" s="1"/>
  <c r="W6" i="18"/>
  <c r="X6" i="18" s="1"/>
  <c r="Y6" i="18"/>
  <c r="Z6" i="18" s="1"/>
  <c r="AA6" i="18"/>
  <c r="AB6" i="18" s="1"/>
  <c r="AC6" i="18"/>
  <c r="AD6" i="18" s="1"/>
  <c r="AE6" i="18"/>
  <c r="AF6" i="18" s="1"/>
  <c r="AG6" i="18"/>
  <c r="AH6" i="18" s="1"/>
  <c r="AI6" i="18"/>
  <c r="AJ6" i="18" s="1"/>
  <c r="AK6" i="18"/>
  <c r="AL6" i="18" s="1"/>
  <c r="AM6" i="18"/>
  <c r="AN6" i="18" s="1"/>
  <c r="AO6" i="18"/>
  <c r="AP6" i="18" s="1"/>
  <c r="AQ6" i="18"/>
  <c r="AR6" i="18" s="1"/>
  <c r="B7" i="18"/>
  <c r="D7" i="18"/>
  <c r="E7" i="18"/>
  <c r="F7" i="18" s="1"/>
  <c r="G7" i="18"/>
  <c r="H7" i="18" s="1"/>
  <c r="I7" i="18"/>
  <c r="J7" i="18" s="1"/>
  <c r="K7" i="18"/>
  <c r="L7" i="18" s="1"/>
  <c r="AQ7" i="18" s="1"/>
  <c r="M7" i="18"/>
  <c r="N7" i="18" s="1"/>
  <c r="O7" i="18"/>
  <c r="P7" i="18" s="1"/>
  <c r="Q7" i="18"/>
  <c r="R7" i="18" s="1"/>
  <c r="S7" i="18"/>
  <c r="T7" i="18" s="1"/>
  <c r="U7" i="18"/>
  <c r="V7" i="18" s="1"/>
  <c r="W7" i="18"/>
  <c r="X7" i="18" s="1"/>
  <c r="Y7" i="18"/>
  <c r="Z7" i="18" s="1"/>
  <c r="AA7" i="18"/>
  <c r="AB7" i="18" s="1"/>
  <c r="AC7" i="18"/>
  <c r="AD7" i="18" s="1"/>
  <c r="AE7" i="18"/>
  <c r="AF7" i="18" s="1"/>
  <c r="AG7" i="18"/>
  <c r="AH7" i="18" s="1"/>
  <c r="AI7" i="18"/>
  <c r="AJ7" i="18" s="1"/>
  <c r="AK7" i="18"/>
  <c r="AL7" i="18" s="1"/>
  <c r="AM7" i="18"/>
  <c r="AN7" i="18" s="1"/>
  <c r="AO7" i="18"/>
  <c r="AP7" i="18" s="1"/>
  <c r="AR7" i="18"/>
  <c r="B8" i="18"/>
  <c r="D8" i="18"/>
  <c r="E8" i="18"/>
  <c r="F8" i="18" s="1"/>
  <c r="G8" i="18"/>
  <c r="H8" i="18" s="1"/>
  <c r="I8" i="18"/>
  <c r="J8" i="18" s="1"/>
  <c r="K8" i="18"/>
  <c r="L8" i="18" s="1"/>
  <c r="M8" i="18"/>
  <c r="N8" i="18" s="1"/>
  <c r="O8" i="18"/>
  <c r="P8" i="18" s="1"/>
  <c r="Q8" i="18"/>
  <c r="R8" i="18" s="1"/>
  <c r="S8" i="18"/>
  <c r="T8" i="18" s="1"/>
  <c r="U8" i="18"/>
  <c r="V8" i="18" s="1"/>
  <c r="W8" i="18"/>
  <c r="X8" i="18" s="1"/>
  <c r="Y8" i="18"/>
  <c r="Z8" i="18" s="1"/>
  <c r="AA8" i="18"/>
  <c r="AB8" i="18" s="1"/>
  <c r="AC8" i="18"/>
  <c r="AD8" i="18" s="1"/>
  <c r="AE8" i="18"/>
  <c r="AF8" i="18" s="1"/>
  <c r="AG8" i="18"/>
  <c r="AH8" i="18" s="1"/>
  <c r="AI8" i="18"/>
  <c r="AJ8" i="18" s="1"/>
  <c r="AK8" i="18"/>
  <c r="AL8" i="18" s="1"/>
  <c r="AM8" i="18"/>
  <c r="AN8" i="18" s="1"/>
  <c r="AO8" i="18"/>
  <c r="AP8" i="18" s="1"/>
  <c r="AQ8" i="18"/>
  <c r="AR8" i="18" s="1"/>
  <c r="B9" i="18"/>
  <c r="D9" i="18"/>
  <c r="E9" i="18"/>
  <c r="F9" i="18" s="1"/>
  <c r="G9" i="18"/>
  <c r="H9" i="18" s="1"/>
  <c r="I9" i="18"/>
  <c r="J9" i="18" s="1"/>
  <c r="K9" i="18"/>
  <c r="L9" i="18" s="1"/>
  <c r="AQ9" i="18" s="1"/>
  <c r="AR9" i="18" s="1"/>
  <c r="M9" i="18"/>
  <c r="N9" i="18" s="1"/>
  <c r="O9" i="18"/>
  <c r="P9" i="18" s="1"/>
  <c r="Q9" i="18"/>
  <c r="R9" i="18" s="1"/>
  <c r="S9" i="18"/>
  <c r="T9" i="18" s="1"/>
  <c r="U9" i="18"/>
  <c r="V9" i="18" s="1"/>
  <c r="W9" i="18"/>
  <c r="X9" i="18" s="1"/>
  <c r="Y9" i="18"/>
  <c r="Z9" i="18" s="1"/>
  <c r="AA9" i="18"/>
  <c r="AB9" i="18" s="1"/>
  <c r="AC9" i="18"/>
  <c r="AD9" i="18" s="1"/>
  <c r="AE9" i="18"/>
  <c r="AF9" i="18" s="1"/>
  <c r="AG9" i="18"/>
  <c r="AH9" i="18" s="1"/>
  <c r="AI9" i="18"/>
  <c r="AJ9" i="18" s="1"/>
  <c r="AK9" i="18"/>
  <c r="AL9" i="18" s="1"/>
  <c r="AM9" i="18"/>
  <c r="AN9" i="18" s="1"/>
  <c r="AO9" i="18"/>
  <c r="AP9" i="18" s="1"/>
  <c r="B10" i="18"/>
  <c r="C10" i="18"/>
  <c r="D10" i="18"/>
  <c r="E10" i="18"/>
  <c r="F10" i="18" s="1"/>
  <c r="G10" i="18"/>
  <c r="H10" i="18" s="1"/>
  <c r="I10" i="18"/>
  <c r="J10" i="18" s="1"/>
  <c r="K10" i="18"/>
  <c r="L10" i="18" s="1"/>
  <c r="M10" i="18"/>
  <c r="N10" i="18" s="1"/>
  <c r="O10" i="18"/>
  <c r="P10" i="18" s="1"/>
  <c r="Q10" i="18"/>
  <c r="R10" i="18" s="1"/>
  <c r="S10" i="18"/>
  <c r="T10" i="18" s="1"/>
  <c r="U10" i="18"/>
  <c r="V10" i="18" s="1"/>
  <c r="W10" i="18"/>
  <c r="X10" i="18" s="1"/>
  <c r="Y10" i="18"/>
  <c r="Z10" i="18" s="1"/>
  <c r="AA10" i="18"/>
  <c r="AB10" i="18" s="1"/>
  <c r="AC10" i="18"/>
  <c r="AD10" i="18" s="1"/>
  <c r="AE10" i="18"/>
  <c r="AF10" i="18" s="1"/>
  <c r="AG10" i="18"/>
  <c r="AH10" i="18" s="1"/>
  <c r="AI10" i="18"/>
  <c r="AJ10" i="18" s="1"/>
  <c r="AK10" i="18"/>
  <c r="AL10" i="18" s="1"/>
  <c r="AM10" i="18"/>
  <c r="AN10" i="18" s="1"/>
  <c r="AO10" i="18"/>
  <c r="AP10" i="18" s="1"/>
  <c r="AQ10" i="18"/>
  <c r="AR10" i="18" s="1"/>
  <c r="B11" i="18"/>
  <c r="D11" i="18"/>
  <c r="E11" i="18"/>
  <c r="F11" i="18" s="1"/>
  <c r="G11" i="18"/>
  <c r="H11" i="18" s="1"/>
  <c r="I11" i="18"/>
  <c r="J11" i="18" s="1"/>
  <c r="K11" i="18"/>
  <c r="L11" i="18" s="1"/>
  <c r="AQ11" i="18" s="1"/>
  <c r="AR11" i="18" s="1"/>
  <c r="M11" i="18"/>
  <c r="N11" i="18" s="1"/>
  <c r="O11" i="18"/>
  <c r="P11" i="18" s="1"/>
  <c r="Q11" i="18"/>
  <c r="R11" i="18" s="1"/>
  <c r="S11" i="18"/>
  <c r="T11" i="18" s="1"/>
  <c r="U11" i="18"/>
  <c r="V11" i="18" s="1"/>
  <c r="W11" i="18"/>
  <c r="X11" i="18" s="1"/>
  <c r="Y11" i="18"/>
  <c r="Z11" i="18" s="1"/>
  <c r="AA11" i="18"/>
  <c r="AB11" i="18" s="1"/>
  <c r="AC11" i="18"/>
  <c r="AD11" i="18" s="1"/>
  <c r="AE11" i="18"/>
  <c r="AF11" i="18" s="1"/>
  <c r="AG11" i="18"/>
  <c r="AH11" i="18" s="1"/>
  <c r="AI11" i="18"/>
  <c r="AJ11" i="18" s="1"/>
  <c r="AK11" i="18"/>
  <c r="AL11" i="18" s="1"/>
  <c r="AM11" i="18"/>
  <c r="AN11" i="18" s="1"/>
  <c r="AO11" i="18"/>
  <c r="AP11" i="18" s="1"/>
  <c r="B12" i="18"/>
  <c r="D12" i="18"/>
  <c r="E12" i="18"/>
  <c r="F12" i="18" s="1"/>
  <c r="G12" i="18"/>
  <c r="H12" i="18" s="1"/>
  <c r="I12" i="18"/>
  <c r="J12" i="18" s="1"/>
  <c r="K12" i="18"/>
  <c r="L12" i="18" s="1"/>
  <c r="M12" i="18"/>
  <c r="N12" i="18" s="1"/>
  <c r="O12" i="18"/>
  <c r="P12" i="18" s="1"/>
  <c r="Q12" i="18"/>
  <c r="R12" i="18" s="1"/>
  <c r="S12" i="18"/>
  <c r="T12" i="18" s="1"/>
  <c r="U12" i="18"/>
  <c r="V12" i="18" s="1"/>
  <c r="W12" i="18"/>
  <c r="X12" i="18" s="1"/>
  <c r="Y12" i="18"/>
  <c r="Z12" i="18" s="1"/>
  <c r="AA12" i="18"/>
  <c r="AB12" i="18" s="1"/>
  <c r="AC12" i="18"/>
  <c r="AD12" i="18" s="1"/>
  <c r="AE12" i="18"/>
  <c r="AF12" i="18" s="1"/>
  <c r="AG12" i="18"/>
  <c r="AH12" i="18" s="1"/>
  <c r="AI12" i="18"/>
  <c r="AJ12" i="18" s="1"/>
  <c r="AK12" i="18"/>
  <c r="AL12" i="18" s="1"/>
  <c r="AM12" i="18"/>
  <c r="AN12" i="18" s="1"/>
  <c r="AO12" i="18"/>
  <c r="AP12" i="18" s="1"/>
  <c r="AQ12" i="18"/>
  <c r="AR12" i="18" s="1"/>
  <c r="B13" i="18"/>
  <c r="D13" i="18"/>
  <c r="E13" i="18"/>
  <c r="F13" i="18" s="1"/>
  <c r="G13" i="18"/>
  <c r="H13" i="18" s="1"/>
  <c r="I13" i="18"/>
  <c r="J13" i="18" s="1"/>
  <c r="K13" i="18"/>
  <c r="L13" i="18" s="1"/>
  <c r="AQ13" i="18" s="1"/>
  <c r="AR13" i="18" s="1"/>
  <c r="M13" i="18"/>
  <c r="N13" i="18" s="1"/>
  <c r="O13" i="18"/>
  <c r="P13" i="18" s="1"/>
  <c r="Q13" i="18"/>
  <c r="R13" i="18" s="1"/>
  <c r="S13" i="18"/>
  <c r="T13" i="18" s="1"/>
  <c r="U13" i="18"/>
  <c r="V13" i="18" s="1"/>
  <c r="W13" i="18"/>
  <c r="X13" i="18" s="1"/>
  <c r="Y13" i="18"/>
  <c r="Z13" i="18" s="1"/>
  <c r="AA13" i="18"/>
  <c r="AB13" i="18" s="1"/>
  <c r="AC13" i="18"/>
  <c r="AD13" i="18" s="1"/>
  <c r="AE13" i="18"/>
  <c r="AF13" i="18" s="1"/>
  <c r="AG13" i="18"/>
  <c r="AH13" i="18" s="1"/>
  <c r="AI13" i="18"/>
  <c r="AJ13" i="18" s="1"/>
  <c r="AK13" i="18"/>
  <c r="AL13" i="18" s="1"/>
  <c r="AM13" i="18"/>
  <c r="AN13" i="18" s="1"/>
  <c r="AO13" i="18"/>
  <c r="AP13" i="18" s="1"/>
  <c r="B14" i="18"/>
  <c r="C14" i="18"/>
  <c r="D14" i="18"/>
  <c r="E14" i="18"/>
  <c r="F14" i="18" s="1"/>
  <c r="G14" i="18"/>
  <c r="H14" i="18" s="1"/>
  <c r="I14" i="18"/>
  <c r="J14" i="18" s="1"/>
  <c r="K14" i="18"/>
  <c r="L14" i="18" s="1"/>
  <c r="AQ14" i="18" s="1"/>
  <c r="AR14" i="18" s="1"/>
  <c r="M14" i="18"/>
  <c r="N14" i="18" s="1"/>
  <c r="O14" i="18"/>
  <c r="P14" i="18" s="1"/>
  <c r="Q14" i="18"/>
  <c r="R14" i="18" s="1"/>
  <c r="S14" i="18"/>
  <c r="T14" i="18" s="1"/>
  <c r="U14" i="18"/>
  <c r="V14" i="18" s="1"/>
  <c r="W14" i="18"/>
  <c r="X14" i="18" s="1"/>
  <c r="Y14" i="18"/>
  <c r="Z14" i="18" s="1"/>
  <c r="AA14" i="18"/>
  <c r="AB14" i="18" s="1"/>
  <c r="AC14" i="18"/>
  <c r="AD14" i="18" s="1"/>
  <c r="AE14" i="18"/>
  <c r="AF14" i="18" s="1"/>
  <c r="AG14" i="18"/>
  <c r="AH14" i="18" s="1"/>
  <c r="AI14" i="18"/>
  <c r="AJ14" i="18" s="1"/>
  <c r="AK14" i="18"/>
  <c r="AL14" i="18" s="1"/>
  <c r="AM14" i="18"/>
  <c r="AN14" i="18" s="1"/>
  <c r="AO14" i="18"/>
  <c r="AP14" i="18" s="1"/>
  <c r="B15" i="18"/>
  <c r="C15" i="18"/>
  <c r="D15" i="18"/>
  <c r="E15" i="18"/>
  <c r="F15" i="18" s="1"/>
  <c r="G15" i="18"/>
  <c r="H15" i="18" s="1"/>
  <c r="I15" i="18"/>
  <c r="J15" i="18" s="1"/>
  <c r="K15" i="18"/>
  <c r="L15" i="18" s="1"/>
  <c r="AQ15" i="18" s="1"/>
  <c r="AR15" i="18" s="1"/>
  <c r="M15" i="18"/>
  <c r="N15" i="18" s="1"/>
  <c r="O15" i="18"/>
  <c r="P15" i="18" s="1"/>
  <c r="Q15" i="18"/>
  <c r="R15" i="18" s="1"/>
  <c r="S15" i="18"/>
  <c r="T15" i="18" s="1"/>
  <c r="U15" i="18"/>
  <c r="V15" i="18" s="1"/>
  <c r="W15" i="18"/>
  <c r="X15" i="18" s="1"/>
  <c r="Y15" i="18"/>
  <c r="Z15" i="18" s="1"/>
  <c r="AA15" i="18"/>
  <c r="AB15" i="18" s="1"/>
  <c r="AC15" i="18"/>
  <c r="AD15" i="18" s="1"/>
  <c r="AE15" i="18"/>
  <c r="AF15" i="18" s="1"/>
  <c r="AG15" i="18"/>
  <c r="AH15" i="18" s="1"/>
  <c r="AI15" i="18"/>
  <c r="AJ15" i="18" s="1"/>
  <c r="AK15" i="18"/>
  <c r="AL15" i="18" s="1"/>
  <c r="AM15" i="18"/>
  <c r="AN15" i="18" s="1"/>
  <c r="AO15" i="18"/>
  <c r="AP15" i="18" s="1"/>
  <c r="B16" i="18"/>
  <c r="C16" i="18"/>
  <c r="D16" i="18"/>
  <c r="E16" i="18"/>
  <c r="F16" i="18" s="1"/>
  <c r="G16" i="18"/>
  <c r="H16" i="18" s="1"/>
  <c r="I16" i="18"/>
  <c r="J16" i="18" s="1"/>
  <c r="K16" i="18"/>
  <c r="L16" i="18" s="1"/>
  <c r="AQ16" i="18" s="1"/>
  <c r="AR16" i="18" s="1"/>
  <c r="M16" i="18"/>
  <c r="N16" i="18" s="1"/>
  <c r="O16" i="18"/>
  <c r="P16" i="18" s="1"/>
  <c r="Q16" i="18"/>
  <c r="R16" i="18" s="1"/>
  <c r="S16" i="18"/>
  <c r="T16" i="18" s="1"/>
  <c r="U16" i="18"/>
  <c r="V16" i="18" s="1"/>
  <c r="W16" i="18"/>
  <c r="X16" i="18" s="1"/>
  <c r="Y16" i="18"/>
  <c r="Z16" i="18" s="1"/>
  <c r="AA16" i="18"/>
  <c r="AB16" i="18" s="1"/>
  <c r="AC16" i="18"/>
  <c r="AD16" i="18" s="1"/>
  <c r="AE16" i="18"/>
  <c r="AF16" i="18" s="1"/>
  <c r="AG16" i="18"/>
  <c r="AH16" i="18" s="1"/>
  <c r="AI16" i="18"/>
  <c r="AJ16" i="18" s="1"/>
  <c r="AK16" i="18"/>
  <c r="AL16" i="18" s="1"/>
  <c r="AM16" i="18"/>
  <c r="AN16" i="18" s="1"/>
  <c r="AO16" i="18"/>
  <c r="AP16" i="18" s="1"/>
  <c r="B17" i="18"/>
  <c r="C17" i="18"/>
  <c r="D17" i="18"/>
  <c r="E17" i="18"/>
  <c r="F17" i="18" s="1"/>
  <c r="G17" i="18"/>
  <c r="H17" i="18" s="1"/>
  <c r="I17" i="18"/>
  <c r="J17" i="18" s="1"/>
  <c r="K17" i="18"/>
  <c r="L17" i="18" s="1"/>
  <c r="AQ17" i="18" s="1"/>
  <c r="AR17" i="18" s="1"/>
  <c r="M17" i="18"/>
  <c r="N17" i="18" s="1"/>
  <c r="O17" i="18"/>
  <c r="P17" i="18" s="1"/>
  <c r="Q17" i="18"/>
  <c r="R17" i="18" s="1"/>
  <c r="S17" i="18"/>
  <c r="T17" i="18" s="1"/>
  <c r="U17" i="18"/>
  <c r="V17" i="18" s="1"/>
  <c r="W17" i="18"/>
  <c r="X17" i="18" s="1"/>
  <c r="Y17" i="18"/>
  <c r="Z17" i="18" s="1"/>
  <c r="AA17" i="18"/>
  <c r="AB17" i="18" s="1"/>
  <c r="AC17" i="18"/>
  <c r="AD17" i="18" s="1"/>
  <c r="AE17" i="18"/>
  <c r="AF17" i="18" s="1"/>
  <c r="AG17" i="18"/>
  <c r="AH17" i="18" s="1"/>
  <c r="AI17" i="18"/>
  <c r="AJ17" i="18" s="1"/>
  <c r="AK17" i="18"/>
  <c r="AL17" i="18" s="1"/>
  <c r="AM17" i="18"/>
  <c r="AN17" i="18" s="1"/>
  <c r="AO17" i="18"/>
  <c r="AP17" i="18" s="1"/>
  <c r="B18" i="18"/>
  <c r="C18" i="18"/>
  <c r="D18" i="18"/>
  <c r="E18" i="18"/>
  <c r="F18" i="18" s="1"/>
  <c r="G18" i="18"/>
  <c r="H18" i="18" s="1"/>
  <c r="I18" i="18"/>
  <c r="J18" i="18" s="1"/>
  <c r="K18" i="18"/>
  <c r="L18" i="18" s="1"/>
  <c r="AQ18" i="18" s="1"/>
  <c r="AR18" i="18" s="1"/>
  <c r="M18" i="18"/>
  <c r="N18" i="18" s="1"/>
  <c r="O18" i="18"/>
  <c r="P18" i="18" s="1"/>
  <c r="Q18" i="18"/>
  <c r="R18" i="18" s="1"/>
  <c r="S18" i="18"/>
  <c r="T18" i="18" s="1"/>
  <c r="U18" i="18"/>
  <c r="V18" i="18" s="1"/>
  <c r="W18" i="18"/>
  <c r="X18" i="18" s="1"/>
  <c r="Y18" i="18"/>
  <c r="Z18" i="18" s="1"/>
  <c r="AA18" i="18"/>
  <c r="AB18" i="18" s="1"/>
  <c r="AC18" i="18"/>
  <c r="AD18" i="18" s="1"/>
  <c r="AE18" i="18"/>
  <c r="AF18" i="18" s="1"/>
  <c r="AG18" i="18"/>
  <c r="AH18" i="18" s="1"/>
  <c r="AI18" i="18"/>
  <c r="AJ18" i="18" s="1"/>
  <c r="AK18" i="18"/>
  <c r="AL18" i="18" s="1"/>
  <c r="AM18" i="18"/>
  <c r="AN18" i="18" s="1"/>
  <c r="AO18" i="18"/>
  <c r="AP18" i="18" s="1"/>
  <c r="B19" i="18"/>
  <c r="D19" i="18"/>
  <c r="E19" i="18"/>
  <c r="F19" i="18" s="1"/>
  <c r="G19" i="18"/>
  <c r="H19" i="18" s="1"/>
  <c r="I19" i="18"/>
  <c r="J19" i="18" s="1"/>
  <c r="K19" i="18"/>
  <c r="L19" i="18" s="1"/>
  <c r="AQ19" i="18" s="1"/>
  <c r="AR19" i="18" s="1"/>
  <c r="M19" i="18"/>
  <c r="N19" i="18" s="1"/>
  <c r="O19" i="18"/>
  <c r="P19" i="18" s="1"/>
  <c r="Q19" i="18"/>
  <c r="R19" i="18" s="1"/>
  <c r="S19" i="18"/>
  <c r="T19" i="18" s="1"/>
  <c r="U19" i="18"/>
  <c r="V19" i="18" s="1"/>
  <c r="W19" i="18"/>
  <c r="X19" i="18" s="1"/>
  <c r="Y19" i="18"/>
  <c r="Z19" i="18" s="1"/>
  <c r="AA19" i="18"/>
  <c r="AB19" i="18" s="1"/>
  <c r="AC19" i="18"/>
  <c r="AD19" i="18" s="1"/>
  <c r="AE19" i="18"/>
  <c r="AF19" i="18" s="1"/>
  <c r="AG19" i="18"/>
  <c r="AH19" i="18" s="1"/>
  <c r="AI19" i="18"/>
  <c r="AJ19" i="18" s="1"/>
  <c r="AK19" i="18"/>
  <c r="AL19" i="18" s="1"/>
  <c r="AM19" i="18"/>
  <c r="AN19" i="18" s="1"/>
  <c r="AO19" i="18"/>
  <c r="AP19" i="18" s="1"/>
  <c r="B20" i="18"/>
  <c r="D20" i="18"/>
  <c r="E20" i="18"/>
  <c r="F20" i="18" s="1"/>
  <c r="G20" i="18"/>
  <c r="H20" i="18" s="1"/>
  <c r="I20" i="18"/>
  <c r="J20" i="18" s="1"/>
  <c r="K20" i="18"/>
  <c r="L20" i="18" s="1"/>
  <c r="AQ20" i="18" s="1"/>
  <c r="AR20" i="18" s="1"/>
  <c r="M20" i="18"/>
  <c r="N20" i="18" s="1"/>
  <c r="O20" i="18"/>
  <c r="P20" i="18" s="1"/>
  <c r="Q20" i="18"/>
  <c r="R20" i="18" s="1"/>
  <c r="S20" i="18"/>
  <c r="T20" i="18" s="1"/>
  <c r="U20" i="18"/>
  <c r="V20" i="18" s="1"/>
  <c r="W20" i="18"/>
  <c r="X20" i="18" s="1"/>
  <c r="Y20" i="18"/>
  <c r="Z20" i="18" s="1"/>
  <c r="AA20" i="18"/>
  <c r="AB20" i="18" s="1"/>
  <c r="AC20" i="18"/>
  <c r="AD20" i="18" s="1"/>
  <c r="AE20" i="18"/>
  <c r="AF20" i="18" s="1"/>
  <c r="AG20" i="18"/>
  <c r="AH20" i="18" s="1"/>
  <c r="AI20" i="18"/>
  <c r="AJ20" i="18" s="1"/>
  <c r="AK20" i="18"/>
  <c r="AL20" i="18" s="1"/>
  <c r="AM20" i="18"/>
  <c r="AN20" i="18" s="1"/>
  <c r="AO20" i="18"/>
  <c r="AP20" i="18" s="1"/>
  <c r="B21" i="18"/>
  <c r="D21" i="18"/>
  <c r="E21" i="18"/>
  <c r="F21" i="18" s="1"/>
  <c r="G21" i="18"/>
  <c r="H21" i="18" s="1"/>
  <c r="I21" i="18"/>
  <c r="J21" i="18" s="1"/>
  <c r="K21" i="18"/>
  <c r="L21" i="18" s="1"/>
  <c r="AQ21" i="18" s="1"/>
  <c r="AR21" i="18" s="1"/>
  <c r="M21" i="18"/>
  <c r="N21" i="18" s="1"/>
  <c r="O21" i="18"/>
  <c r="P21" i="18" s="1"/>
  <c r="Q21" i="18"/>
  <c r="R21" i="18" s="1"/>
  <c r="S21" i="18"/>
  <c r="T21" i="18" s="1"/>
  <c r="U21" i="18"/>
  <c r="V21" i="18" s="1"/>
  <c r="W21" i="18"/>
  <c r="X21" i="18" s="1"/>
  <c r="Y21" i="18"/>
  <c r="Z21" i="18" s="1"/>
  <c r="AA21" i="18"/>
  <c r="AB21" i="18" s="1"/>
  <c r="AC21" i="18"/>
  <c r="AD21" i="18" s="1"/>
  <c r="AE21" i="18"/>
  <c r="AF21" i="18" s="1"/>
  <c r="AG21" i="18"/>
  <c r="AH21" i="18" s="1"/>
  <c r="AI21" i="18"/>
  <c r="AJ21" i="18" s="1"/>
  <c r="AK21" i="18"/>
  <c r="AL21" i="18" s="1"/>
  <c r="AM21" i="18"/>
  <c r="AN21" i="18" s="1"/>
  <c r="AO21" i="18"/>
  <c r="AP21" i="18" s="1"/>
  <c r="B22" i="18"/>
  <c r="D22" i="18"/>
  <c r="E22" i="18"/>
  <c r="F22" i="18" s="1"/>
  <c r="G22" i="18"/>
  <c r="H22" i="18" s="1"/>
  <c r="I22" i="18"/>
  <c r="J22" i="18" s="1"/>
  <c r="K22" i="18"/>
  <c r="L22" i="18" s="1"/>
  <c r="AQ22" i="18" s="1"/>
  <c r="AR22" i="18" s="1"/>
  <c r="M22" i="18"/>
  <c r="N22" i="18" s="1"/>
  <c r="O22" i="18"/>
  <c r="P22" i="18" s="1"/>
  <c r="Q22" i="18"/>
  <c r="R22" i="18" s="1"/>
  <c r="S22" i="18"/>
  <c r="T22" i="18" s="1"/>
  <c r="U22" i="18"/>
  <c r="V22" i="18" s="1"/>
  <c r="W22" i="18"/>
  <c r="X22" i="18" s="1"/>
  <c r="Y22" i="18"/>
  <c r="Z22" i="18" s="1"/>
  <c r="AA22" i="18"/>
  <c r="AB22" i="18" s="1"/>
  <c r="AC22" i="18"/>
  <c r="AD22" i="18" s="1"/>
  <c r="AE22" i="18"/>
  <c r="AF22" i="18" s="1"/>
  <c r="AG22" i="18"/>
  <c r="AH22" i="18" s="1"/>
  <c r="AI22" i="18"/>
  <c r="AJ22" i="18" s="1"/>
  <c r="AK22" i="18"/>
  <c r="AL22" i="18" s="1"/>
  <c r="AM22" i="18"/>
  <c r="AN22" i="18" s="1"/>
  <c r="AO22" i="18"/>
  <c r="AP22" i="18" s="1"/>
  <c r="B23" i="18"/>
  <c r="D23" i="18"/>
  <c r="E23" i="18"/>
  <c r="F23" i="18" s="1"/>
  <c r="G23" i="18"/>
  <c r="H23" i="18" s="1"/>
  <c r="I23" i="18"/>
  <c r="J23" i="18" s="1"/>
  <c r="K23" i="18"/>
  <c r="L23" i="18" s="1"/>
  <c r="AQ23" i="18" s="1"/>
  <c r="AR23" i="18" s="1"/>
  <c r="M23" i="18"/>
  <c r="N23" i="18" s="1"/>
  <c r="O23" i="18"/>
  <c r="P23" i="18" s="1"/>
  <c r="Q23" i="18"/>
  <c r="R23" i="18" s="1"/>
  <c r="S23" i="18"/>
  <c r="T23" i="18" s="1"/>
  <c r="U23" i="18"/>
  <c r="V23" i="18" s="1"/>
  <c r="W23" i="18"/>
  <c r="X23" i="18" s="1"/>
  <c r="Y23" i="18"/>
  <c r="Z23" i="18" s="1"/>
  <c r="AA23" i="18"/>
  <c r="AB23" i="18" s="1"/>
  <c r="AC23" i="18"/>
  <c r="AD23" i="18" s="1"/>
  <c r="AE23" i="18"/>
  <c r="AF23" i="18" s="1"/>
  <c r="AG23" i="18"/>
  <c r="AH23" i="18" s="1"/>
  <c r="AI23" i="18"/>
  <c r="AJ23" i="18" s="1"/>
  <c r="AK23" i="18"/>
  <c r="AL23" i="18" s="1"/>
  <c r="AM23" i="18"/>
  <c r="AN23" i="18" s="1"/>
  <c r="AO23" i="18"/>
  <c r="AP23" i="18" s="1"/>
  <c r="B24" i="18"/>
  <c r="D24" i="18"/>
  <c r="E24" i="18"/>
  <c r="F24" i="18" s="1"/>
  <c r="G24" i="18"/>
  <c r="H24" i="18" s="1"/>
  <c r="I24" i="18"/>
  <c r="J24" i="18" s="1"/>
  <c r="K24" i="18"/>
  <c r="L24" i="18" s="1"/>
  <c r="AQ24" i="18" s="1"/>
  <c r="AR24" i="18" s="1"/>
  <c r="M24" i="18"/>
  <c r="N24" i="18" s="1"/>
  <c r="O24" i="18"/>
  <c r="P24" i="18" s="1"/>
  <c r="Q24" i="18"/>
  <c r="R24" i="18" s="1"/>
  <c r="S24" i="18"/>
  <c r="T24" i="18" s="1"/>
  <c r="U24" i="18"/>
  <c r="V24" i="18" s="1"/>
  <c r="W24" i="18"/>
  <c r="X24" i="18" s="1"/>
  <c r="Y24" i="18"/>
  <c r="Z24" i="18" s="1"/>
  <c r="AA24" i="18"/>
  <c r="AB24" i="18" s="1"/>
  <c r="AC24" i="18"/>
  <c r="AD24" i="18" s="1"/>
  <c r="AE24" i="18"/>
  <c r="AF24" i="18" s="1"/>
  <c r="AG24" i="18"/>
  <c r="AH24" i="18" s="1"/>
  <c r="AI24" i="18"/>
  <c r="AJ24" i="18" s="1"/>
  <c r="AK24" i="18"/>
  <c r="AL24" i="18" s="1"/>
  <c r="AM24" i="18"/>
  <c r="AN24" i="18" s="1"/>
  <c r="AO24" i="18"/>
  <c r="AP24" i="18" s="1"/>
  <c r="B25" i="18"/>
  <c r="D25" i="18"/>
  <c r="E25" i="18"/>
  <c r="F25" i="18" s="1"/>
  <c r="G25" i="18"/>
  <c r="H25" i="18" s="1"/>
  <c r="I25" i="18"/>
  <c r="J25" i="18" s="1"/>
  <c r="K25" i="18"/>
  <c r="L25" i="18" s="1"/>
  <c r="AQ25" i="18" s="1"/>
  <c r="AR25" i="18" s="1"/>
  <c r="M25" i="18"/>
  <c r="N25" i="18" s="1"/>
  <c r="O25" i="18"/>
  <c r="P25" i="18" s="1"/>
  <c r="Q25" i="18"/>
  <c r="R25" i="18" s="1"/>
  <c r="S25" i="18"/>
  <c r="T25" i="18" s="1"/>
  <c r="U25" i="18"/>
  <c r="V25" i="18" s="1"/>
  <c r="W25" i="18"/>
  <c r="X25" i="18" s="1"/>
  <c r="Y25" i="18"/>
  <c r="Z25" i="18" s="1"/>
  <c r="AA25" i="18"/>
  <c r="AB25" i="18" s="1"/>
  <c r="AC25" i="18"/>
  <c r="AD25" i="18" s="1"/>
  <c r="AE25" i="18"/>
  <c r="AF25" i="18" s="1"/>
  <c r="AG25" i="18"/>
  <c r="AH25" i="18" s="1"/>
  <c r="AI25" i="18"/>
  <c r="AJ25" i="18" s="1"/>
  <c r="AK25" i="18"/>
  <c r="AL25" i="18" s="1"/>
  <c r="AM25" i="18"/>
  <c r="AN25" i="18" s="1"/>
  <c r="AO25" i="18"/>
  <c r="AP25" i="18" s="1"/>
  <c r="B26" i="18"/>
  <c r="D26" i="18"/>
  <c r="E26" i="18"/>
  <c r="F26" i="18" s="1"/>
  <c r="G26" i="18"/>
  <c r="H26" i="18" s="1"/>
  <c r="I26" i="18"/>
  <c r="J26" i="18" s="1"/>
  <c r="K26" i="18"/>
  <c r="L26" i="18" s="1"/>
  <c r="AQ26" i="18" s="1"/>
  <c r="AR26" i="18" s="1"/>
  <c r="M26" i="18"/>
  <c r="N26" i="18" s="1"/>
  <c r="O26" i="18"/>
  <c r="P26" i="18" s="1"/>
  <c r="Q26" i="18"/>
  <c r="R26" i="18" s="1"/>
  <c r="S26" i="18"/>
  <c r="T26" i="18" s="1"/>
  <c r="U26" i="18"/>
  <c r="V26" i="18" s="1"/>
  <c r="W26" i="18"/>
  <c r="X26" i="18" s="1"/>
  <c r="Y26" i="18"/>
  <c r="Z26" i="18" s="1"/>
  <c r="AA26" i="18"/>
  <c r="AB26" i="18" s="1"/>
  <c r="AC26" i="18"/>
  <c r="AD26" i="18" s="1"/>
  <c r="AE26" i="18"/>
  <c r="AF26" i="18" s="1"/>
  <c r="AG26" i="18"/>
  <c r="AH26" i="18" s="1"/>
  <c r="AI26" i="18"/>
  <c r="AJ26" i="18" s="1"/>
  <c r="AK26" i="18"/>
  <c r="AL26" i="18" s="1"/>
  <c r="AM26" i="18"/>
  <c r="AN26" i="18" s="1"/>
  <c r="AO26" i="18"/>
  <c r="AP26" i="18" s="1"/>
  <c r="B27" i="18"/>
  <c r="D27" i="18"/>
  <c r="E27" i="18"/>
  <c r="F27" i="18" s="1"/>
  <c r="G27" i="18"/>
  <c r="H27" i="18" s="1"/>
  <c r="I27" i="18"/>
  <c r="J27" i="18" s="1"/>
  <c r="K27" i="18"/>
  <c r="L27" i="18" s="1"/>
  <c r="AQ27" i="18" s="1"/>
  <c r="AR27" i="18" s="1"/>
  <c r="M27" i="18"/>
  <c r="N27" i="18" s="1"/>
  <c r="O27" i="18"/>
  <c r="P27" i="18" s="1"/>
  <c r="Q27" i="18"/>
  <c r="R27" i="18" s="1"/>
  <c r="S27" i="18"/>
  <c r="T27" i="18" s="1"/>
  <c r="U27" i="18"/>
  <c r="V27" i="18" s="1"/>
  <c r="W27" i="18"/>
  <c r="X27" i="18" s="1"/>
  <c r="Y27" i="18"/>
  <c r="Z27" i="18" s="1"/>
  <c r="AA27" i="18"/>
  <c r="AB27" i="18" s="1"/>
  <c r="AC27" i="18"/>
  <c r="AD27" i="18" s="1"/>
  <c r="AE27" i="18"/>
  <c r="AF27" i="18" s="1"/>
  <c r="AG27" i="18"/>
  <c r="AH27" i="18" s="1"/>
  <c r="AI27" i="18"/>
  <c r="AJ27" i="18" s="1"/>
  <c r="AK27" i="18"/>
  <c r="AL27" i="18" s="1"/>
  <c r="AM27" i="18"/>
  <c r="AN27" i="18" s="1"/>
  <c r="AO27" i="18"/>
  <c r="AP27" i="18" s="1"/>
  <c r="B28" i="18"/>
  <c r="D28" i="18"/>
  <c r="E28" i="18"/>
  <c r="F28" i="18" s="1"/>
  <c r="G28" i="18"/>
  <c r="H28" i="18" s="1"/>
  <c r="I28" i="18"/>
  <c r="J28" i="18" s="1"/>
  <c r="K28" i="18"/>
  <c r="L28" i="18" s="1"/>
  <c r="AQ28" i="18" s="1"/>
  <c r="AR28" i="18" s="1"/>
  <c r="M28" i="18"/>
  <c r="N28" i="18" s="1"/>
  <c r="O28" i="18"/>
  <c r="P28" i="18" s="1"/>
  <c r="Q28" i="18"/>
  <c r="R28" i="18" s="1"/>
  <c r="S28" i="18"/>
  <c r="T28" i="18" s="1"/>
  <c r="U28" i="18"/>
  <c r="V28" i="18" s="1"/>
  <c r="W28" i="18"/>
  <c r="X28" i="18" s="1"/>
  <c r="Y28" i="18"/>
  <c r="Z28" i="18" s="1"/>
  <c r="AA28" i="18"/>
  <c r="AB28" i="18" s="1"/>
  <c r="AC28" i="18"/>
  <c r="AD28" i="18" s="1"/>
  <c r="AE28" i="18"/>
  <c r="AF28" i="18" s="1"/>
  <c r="AG28" i="18"/>
  <c r="AH28" i="18" s="1"/>
  <c r="AI28" i="18"/>
  <c r="AJ28" i="18" s="1"/>
  <c r="AK28" i="18"/>
  <c r="AL28" i="18" s="1"/>
  <c r="AM28" i="18"/>
  <c r="AN28" i="18" s="1"/>
  <c r="AO28" i="18"/>
  <c r="AP28" i="18" s="1"/>
  <c r="B29" i="18"/>
  <c r="D29" i="18"/>
  <c r="E29" i="18"/>
  <c r="F29" i="18" s="1"/>
  <c r="G29" i="18"/>
  <c r="H29" i="18" s="1"/>
  <c r="I29" i="18"/>
  <c r="J29" i="18" s="1"/>
  <c r="K29" i="18"/>
  <c r="L29" i="18" s="1"/>
  <c r="AQ29" i="18" s="1"/>
  <c r="AR29" i="18" s="1"/>
  <c r="M29" i="18"/>
  <c r="N29" i="18" s="1"/>
  <c r="O29" i="18"/>
  <c r="P29" i="18" s="1"/>
  <c r="Q29" i="18"/>
  <c r="R29" i="18" s="1"/>
  <c r="S29" i="18"/>
  <c r="T29" i="18" s="1"/>
  <c r="U29" i="18"/>
  <c r="V29" i="18" s="1"/>
  <c r="W29" i="18"/>
  <c r="X29" i="18" s="1"/>
  <c r="Y29" i="18"/>
  <c r="Z29" i="18" s="1"/>
  <c r="AA29" i="18"/>
  <c r="AB29" i="18" s="1"/>
  <c r="AC29" i="18"/>
  <c r="AD29" i="18" s="1"/>
  <c r="AE29" i="18"/>
  <c r="AF29" i="18" s="1"/>
  <c r="AG29" i="18"/>
  <c r="AH29" i="18" s="1"/>
  <c r="AI29" i="18"/>
  <c r="AJ29" i="18" s="1"/>
  <c r="AK29" i="18"/>
  <c r="AL29" i="18" s="1"/>
  <c r="AM29" i="18"/>
  <c r="AN29" i="18" s="1"/>
  <c r="AO29" i="18"/>
  <c r="AP29" i="18" s="1"/>
  <c r="B30" i="18"/>
  <c r="D30" i="18"/>
  <c r="E30" i="18"/>
  <c r="F30" i="18" s="1"/>
  <c r="G30" i="18"/>
  <c r="H30" i="18" s="1"/>
  <c r="I30" i="18"/>
  <c r="J30" i="18" s="1"/>
  <c r="K30" i="18"/>
  <c r="L30" i="18" s="1"/>
  <c r="AQ30" i="18" s="1"/>
  <c r="AR30" i="18" s="1"/>
  <c r="M30" i="18"/>
  <c r="N30" i="18" s="1"/>
  <c r="O30" i="18"/>
  <c r="P30" i="18" s="1"/>
  <c r="Q30" i="18"/>
  <c r="R30" i="18" s="1"/>
  <c r="S30" i="18"/>
  <c r="T30" i="18" s="1"/>
  <c r="U30" i="18"/>
  <c r="V30" i="18" s="1"/>
  <c r="W30" i="18"/>
  <c r="X30" i="18" s="1"/>
  <c r="Y30" i="18"/>
  <c r="Z30" i="18" s="1"/>
  <c r="AA30" i="18"/>
  <c r="AB30" i="18" s="1"/>
  <c r="AC30" i="18"/>
  <c r="AD30" i="18" s="1"/>
  <c r="AE30" i="18"/>
  <c r="AF30" i="18" s="1"/>
  <c r="AG30" i="18"/>
  <c r="AH30" i="18" s="1"/>
  <c r="AI30" i="18"/>
  <c r="AJ30" i="18" s="1"/>
  <c r="AK30" i="18"/>
  <c r="AL30" i="18" s="1"/>
  <c r="AM30" i="18"/>
  <c r="AN30" i="18" s="1"/>
  <c r="AO30" i="18"/>
  <c r="AP30" i="18" s="1"/>
  <c r="B31" i="18"/>
  <c r="D31" i="18"/>
  <c r="E31" i="18"/>
  <c r="F31" i="18" s="1"/>
  <c r="G31" i="18"/>
  <c r="H31" i="18" s="1"/>
  <c r="I31" i="18"/>
  <c r="J31" i="18" s="1"/>
  <c r="K31" i="18"/>
  <c r="L31" i="18" s="1"/>
  <c r="AQ31" i="18" s="1"/>
  <c r="AR31" i="18" s="1"/>
  <c r="M31" i="18"/>
  <c r="N31" i="18" s="1"/>
  <c r="O31" i="18"/>
  <c r="P31" i="18" s="1"/>
  <c r="Q31" i="18"/>
  <c r="R31" i="18" s="1"/>
  <c r="S31" i="18"/>
  <c r="T31" i="18" s="1"/>
  <c r="U31" i="18"/>
  <c r="V31" i="18" s="1"/>
  <c r="W31" i="18"/>
  <c r="X31" i="18" s="1"/>
  <c r="Y31" i="18"/>
  <c r="Z31" i="18" s="1"/>
  <c r="AA31" i="18"/>
  <c r="AB31" i="18" s="1"/>
  <c r="AC31" i="18"/>
  <c r="AD31" i="18" s="1"/>
  <c r="AE31" i="18"/>
  <c r="AF31" i="18" s="1"/>
  <c r="AG31" i="18"/>
  <c r="AH31" i="18" s="1"/>
  <c r="AI31" i="18"/>
  <c r="AJ31" i="18" s="1"/>
  <c r="AK31" i="18"/>
  <c r="AL31" i="18" s="1"/>
  <c r="AM31" i="18"/>
  <c r="AN31" i="18" s="1"/>
  <c r="AO31" i="18"/>
  <c r="AP31" i="18" s="1"/>
  <c r="D32" i="18"/>
  <c r="E32" i="18"/>
  <c r="F32" i="18" s="1"/>
  <c r="G32" i="18"/>
  <c r="H32" i="18" s="1"/>
  <c r="I32" i="18"/>
  <c r="J32" i="18" s="1"/>
  <c r="K32" i="18"/>
  <c r="L32" i="18" s="1"/>
  <c r="AQ32" i="18" s="1"/>
  <c r="AR32" i="18" s="1"/>
  <c r="M32" i="18"/>
  <c r="N32" i="18" s="1"/>
  <c r="O32" i="18"/>
  <c r="P32" i="18" s="1"/>
  <c r="Q32" i="18"/>
  <c r="R32" i="18" s="1"/>
  <c r="S32" i="18"/>
  <c r="T32" i="18" s="1"/>
  <c r="U32" i="18"/>
  <c r="V32" i="18" s="1"/>
  <c r="W32" i="18"/>
  <c r="X32" i="18" s="1"/>
  <c r="Y32" i="18"/>
  <c r="Z32" i="18" s="1"/>
  <c r="AA32" i="18"/>
  <c r="AB32" i="18" s="1"/>
  <c r="AC32" i="18"/>
  <c r="AD32" i="18" s="1"/>
  <c r="AE32" i="18"/>
  <c r="AF32" i="18" s="1"/>
  <c r="AG32" i="18"/>
  <c r="AH32" i="18" s="1"/>
  <c r="AI32" i="18"/>
  <c r="AJ32" i="18" s="1"/>
  <c r="AK32" i="18"/>
  <c r="AL32" i="18" s="1"/>
  <c r="AM32" i="18"/>
  <c r="AN32" i="18" s="1"/>
  <c r="AO32" i="18"/>
  <c r="AP32" i="18" s="1"/>
  <c r="B33" i="18"/>
  <c r="D33" i="18"/>
  <c r="E33" i="18"/>
  <c r="F33" i="18" s="1"/>
  <c r="G33" i="18"/>
  <c r="H33" i="18" s="1"/>
  <c r="I33" i="18"/>
  <c r="J33" i="18" s="1"/>
  <c r="K33" i="18"/>
  <c r="L33" i="18" s="1"/>
  <c r="AQ33" i="18" s="1"/>
  <c r="AR33" i="18" s="1"/>
  <c r="M33" i="18"/>
  <c r="N33" i="18" s="1"/>
  <c r="O33" i="18"/>
  <c r="P33" i="18" s="1"/>
  <c r="Q33" i="18"/>
  <c r="R33" i="18" s="1"/>
  <c r="S33" i="18"/>
  <c r="T33" i="18" s="1"/>
  <c r="U33" i="18"/>
  <c r="V33" i="18" s="1"/>
  <c r="W33" i="18"/>
  <c r="X33" i="18" s="1"/>
  <c r="Y33" i="18"/>
  <c r="Z33" i="18" s="1"/>
  <c r="AA33" i="18"/>
  <c r="AB33" i="18" s="1"/>
  <c r="AC33" i="18"/>
  <c r="AD33" i="18" s="1"/>
  <c r="AE33" i="18"/>
  <c r="AF33" i="18" s="1"/>
  <c r="AG33" i="18"/>
  <c r="AH33" i="18" s="1"/>
  <c r="AI33" i="18"/>
  <c r="AJ33" i="18" s="1"/>
  <c r="AK33" i="18"/>
  <c r="AL33" i="18" s="1"/>
  <c r="AM33" i="18"/>
  <c r="AN33" i="18" s="1"/>
  <c r="AO33" i="18"/>
  <c r="AP33" i="18" s="1"/>
  <c r="A34" i="18"/>
  <c r="B34" i="18"/>
  <c r="D34" i="18"/>
  <c r="E34" i="18"/>
  <c r="F34" i="18" s="1"/>
  <c r="G34" i="18"/>
  <c r="H34" i="18" s="1"/>
  <c r="I34" i="18"/>
  <c r="J34" i="18" s="1"/>
  <c r="K34" i="18"/>
  <c r="L34" i="18" s="1"/>
  <c r="AQ34" i="18" s="1"/>
  <c r="AR34" i="18" s="1"/>
  <c r="M34" i="18"/>
  <c r="N34" i="18" s="1"/>
  <c r="O34" i="18"/>
  <c r="P34" i="18" s="1"/>
  <c r="Q34" i="18"/>
  <c r="R34" i="18" s="1"/>
  <c r="S34" i="18"/>
  <c r="T34" i="18" s="1"/>
  <c r="U34" i="18"/>
  <c r="V34" i="18" s="1"/>
  <c r="W34" i="18"/>
  <c r="X34" i="18" s="1"/>
  <c r="Y34" i="18"/>
  <c r="Z34" i="18" s="1"/>
  <c r="AA34" i="18"/>
  <c r="AB34" i="18" s="1"/>
  <c r="AC34" i="18"/>
  <c r="AD34" i="18" s="1"/>
  <c r="AE34" i="18"/>
  <c r="AF34" i="18" s="1"/>
  <c r="AG34" i="18"/>
  <c r="AH34" i="18" s="1"/>
  <c r="AI34" i="18"/>
  <c r="AJ34" i="18" s="1"/>
  <c r="AK34" i="18"/>
  <c r="AL34" i="18" s="1"/>
  <c r="AM34" i="18"/>
  <c r="AN34" i="18" s="1"/>
  <c r="AO34" i="18"/>
  <c r="AP34" i="18" s="1"/>
  <c r="A2" i="23"/>
  <c r="B2" i="23"/>
  <c r="C2" i="23"/>
  <c r="D2" i="23"/>
  <c r="K3" i="23"/>
  <c r="M3" i="23"/>
  <c r="O3" i="23"/>
  <c r="Q3" i="23"/>
  <c r="S3" i="23"/>
  <c r="U3" i="23"/>
  <c r="W3" i="23"/>
  <c r="AC3" i="23"/>
  <c r="AE3" i="23"/>
  <c r="AG3" i="23"/>
  <c r="AI3" i="23"/>
  <c r="AK3" i="23"/>
  <c r="AM3" i="23"/>
  <c r="AO3" i="23"/>
  <c r="A4" i="23"/>
  <c r="B4" i="23"/>
  <c r="C4" i="23"/>
  <c r="D4" i="23"/>
  <c r="E4" i="23"/>
  <c r="F4" i="23" s="1"/>
  <c r="G4" i="23"/>
  <c r="H4" i="23" s="1"/>
  <c r="I4" i="23"/>
  <c r="J4" i="23" s="1"/>
  <c r="K4" i="23"/>
  <c r="L4" i="23" s="1"/>
  <c r="AQ4" i="23" s="1"/>
  <c r="AR4" i="23" s="1"/>
  <c r="M4" i="23"/>
  <c r="N4" i="23" s="1"/>
  <c r="O4" i="23"/>
  <c r="P4" i="23" s="1"/>
  <c r="Q4" i="23"/>
  <c r="R4" i="23" s="1"/>
  <c r="S4" i="23"/>
  <c r="T4" i="23" s="1"/>
  <c r="U4" i="23"/>
  <c r="V4" i="23" s="1"/>
  <c r="W4" i="23"/>
  <c r="X4" i="23" s="1"/>
  <c r="Y4" i="23"/>
  <c r="Z4" i="23" s="1"/>
  <c r="AA4" i="23"/>
  <c r="AB4" i="23" s="1"/>
  <c r="AC4" i="23"/>
  <c r="AD4" i="23" s="1"/>
  <c r="AE4" i="23"/>
  <c r="AF4" i="23" s="1"/>
  <c r="AG4" i="23"/>
  <c r="AH4" i="23" s="1"/>
  <c r="AI4" i="23"/>
  <c r="AJ4" i="23" s="1"/>
  <c r="AK4" i="23"/>
  <c r="AL4" i="23" s="1"/>
  <c r="AM4" i="23"/>
  <c r="AN4" i="23" s="1"/>
  <c r="AO4" i="23"/>
  <c r="AP4" i="23" s="1"/>
  <c r="B5" i="23"/>
  <c r="C5" i="23"/>
  <c r="D5" i="23"/>
  <c r="E5" i="23"/>
  <c r="F5" i="23" s="1"/>
  <c r="G5" i="23"/>
  <c r="H5" i="23" s="1"/>
  <c r="I5" i="23"/>
  <c r="J5" i="23" s="1"/>
  <c r="K5" i="23"/>
  <c r="L5" i="23" s="1"/>
  <c r="AQ5" i="23" s="1"/>
  <c r="AR5" i="23" s="1"/>
  <c r="M5" i="23"/>
  <c r="N5" i="23" s="1"/>
  <c r="O5" i="23"/>
  <c r="P5" i="23" s="1"/>
  <c r="Q5" i="23"/>
  <c r="R5" i="23" s="1"/>
  <c r="S5" i="23"/>
  <c r="T5" i="23" s="1"/>
  <c r="U5" i="23"/>
  <c r="V5" i="23" s="1"/>
  <c r="W5" i="23"/>
  <c r="X5" i="23" s="1"/>
  <c r="Y5" i="23"/>
  <c r="Z5" i="23" s="1"/>
  <c r="AA5" i="23"/>
  <c r="AB5" i="23" s="1"/>
  <c r="AC5" i="23"/>
  <c r="AD5" i="23" s="1"/>
  <c r="AE5" i="23"/>
  <c r="AF5" i="23" s="1"/>
  <c r="AG5" i="23"/>
  <c r="AH5" i="23" s="1"/>
  <c r="AI5" i="23"/>
  <c r="AJ5" i="23" s="1"/>
  <c r="AK5" i="23"/>
  <c r="AL5" i="23" s="1"/>
  <c r="AM5" i="23"/>
  <c r="AN5" i="23" s="1"/>
  <c r="AO5" i="23"/>
  <c r="AP5" i="23" s="1"/>
  <c r="B6" i="23"/>
  <c r="D6" i="23"/>
  <c r="E6" i="23"/>
  <c r="F6" i="23" s="1"/>
  <c r="G6" i="23"/>
  <c r="H6" i="23" s="1"/>
  <c r="I6" i="23"/>
  <c r="J6" i="23" s="1"/>
  <c r="K6" i="23"/>
  <c r="L6" i="23" s="1"/>
  <c r="AQ6" i="23" s="1"/>
  <c r="AR6" i="23" s="1"/>
  <c r="M6" i="23"/>
  <c r="N6" i="23" s="1"/>
  <c r="O6" i="23"/>
  <c r="P6" i="23" s="1"/>
  <c r="Q6" i="23"/>
  <c r="R6" i="23" s="1"/>
  <c r="S6" i="23"/>
  <c r="T6" i="23" s="1"/>
  <c r="U6" i="23"/>
  <c r="V6" i="23" s="1"/>
  <c r="W6" i="23"/>
  <c r="X6" i="23" s="1"/>
  <c r="Y6" i="23"/>
  <c r="Z6" i="23" s="1"/>
  <c r="AA6" i="23"/>
  <c r="AB6" i="23" s="1"/>
  <c r="AC6" i="23"/>
  <c r="AD6" i="23" s="1"/>
  <c r="AE6" i="23"/>
  <c r="AF6" i="23" s="1"/>
  <c r="AG6" i="23"/>
  <c r="AH6" i="23" s="1"/>
  <c r="AI6" i="23"/>
  <c r="AJ6" i="23" s="1"/>
  <c r="AK6" i="23"/>
  <c r="AL6" i="23" s="1"/>
  <c r="AM6" i="23"/>
  <c r="AN6" i="23" s="1"/>
  <c r="AO6" i="23"/>
  <c r="AP6" i="23" s="1"/>
  <c r="B7" i="23"/>
  <c r="D7" i="23"/>
  <c r="E7" i="23"/>
  <c r="F7" i="23" s="1"/>
  <c r="G7" i="23"/>
  <c r="H7" i="23" s="1"/>
  <c r="I7" i="23"/>
  <c r="J7" i="23" s="1"/>
  <c r="K7" i="23"/>
  <c r="L7" i="23" s="1"/>
  <c r="AQ7" i="23" s="1"/>
  <c r="AR7" i="23" s="1"/>
  <c r="M7" i="23"/>
  <c r="N7" i="23" s="1"/>
  <c r="O7" i="23"/>
  <c r="P7" i="23" s="1"/>
  <c r="Q7" i="23"/>
  <c r="R7" i="23" s="1"/>
  <c r="S7" i="23"/>
  <c r="T7" i="23" s="1"/>
  <c r="U7" i="23"/>
  <c r="V7" i="23" s="1"/>
  <c r="W7" i="23"/>
  <c r="X7" i="23" s="1"/>
  <c r="Y7" i="23"/>
  <c r="Z7" i="23" s="1"/>
  <c r="AA7" i="23"/>
  <c r="AB7" i="23" s="1"/>
  <c r="AC7" i="23"/>
  <c r="AD7" i="23" s="1"/>
  <c r="AE7" i="23"/>
  <c r="AF7" i="23" s="1"/>
  <c r="AG7" i="23"/>
  <c r="AH7" i="23" s="1"/>
  <c r="AI7" i="23"/>
  <c r="AJ7" i="23" s="1"/>
  <c r="AK7" i="23"/>
  <c r="AL7" i="23" s="1"/>
  <c r="AM7" i="23"/>
  <c r="AN7" i="23" s="1"/>
  <c r="AO7" i="23"/>
  <c r="AP7" i="23" s="1"/>
  <c r="B8" i="23"/>
  <c r="D8" i="23"/>
  <c r="E8" i="23"/>
  <c r="F8" i="23" s="1"/>
  <c r="G8" i="23"/>
  <c r="H8" i="23" s="1"/>
  <c r="I8" i="23"/>
  <c r="J8" i="23" s="1"/>
  <c r="K8" i="23"/>
  <c r="L8" i="23" s="1"/>
  <c r="AQ8" i="23" s="1"/>
  <c r="AR8" i="23" s="1"/>
  <c r="M8" i="23"/>
  <c r="N8" i="23" s="1"/>
  <c r="O8" i="23"/>
  <c r="P8" i="23" s="1"/>
  <c r="Q8" i="23"/>
  <c r="R8" i="23" s="1"/>
  <c r="S8" i="23"/>
  <c r="T8" i="23" s="1"/>
  <c r="U8" i="23"/>
  <c r="V8" i="23" s="1"/>
  <c r="W8" i="23"/>
  <c r="X8" i="23" s="1"/>
  <c r="Y8" i="23"/>
  <c r="Z8" i="23" s="1"/>
  <c r="AA8" i="23"/>
  <c r="AB8" i="23" s="1"/>
  <c r="AC8" i="23"/>
  <c r="AD8" i="23" s="1"/>
  <c r="AE8" i="23"/>
  <c r="AF8" i="23" s="1"/>
  <c r="AG8" i="23"/>
  <c r="AH8" i="23" s="1"/>
  <c r="AI8" i="23"/>
  <c r="AJ8" i="23" s="1"/>
  <c r="AK8" i="23"/>
  <c r="AL8" i="23" s="1"/>
  <c r="AM8" i="23"/>
  <c r="AN8" i="23" s="1"/>
  <c r="AO8" i="23"/>
  <c r="AP8" i="23" s="1"/>
  <c r="B9" i="23"/>
  <c r="D9" i="23"/>
  <c r="E9" i="23"/>
  <c r="F9" i="23" s="1"/>
  <c r="G9" i="23"/>
  <c r="H9" i="23" s="1"/>
  <c r="I9" i="23"/>
  <c r="J9" i="23" s="1"/>
  <c r="K9" i="23"/>
  <c r="L9" i="23" s="1"/>
  <c r="AQ9" i="23" s="1"/>
  <c r="AR9" i="23" s="1"/>
  <c r="M9" i="23"/>
  <c r="N9" i="23" s="1"/>
  <c r="O9" i="23"/>
  <c r="P9" i="23" s="1"/>
  <c r="Q9" i="23"/>
  <c r="R9" i="23" s="1"/>
  <c r="S9" i="23"/>
  <c r="T9" i="23" s="1"/>
  <c r="U9" i="23"/>
  <c r="V9" i="23" s="1"/>
  <c r="W9" i="23"/>
  <c r="X9" i="23" s="1"/>
  <c r="Y9" i="23"/>
  <c r="Z9" i="23" s="1"/>
  <c r="AA9" i="23"/>
  <c r="AB9" i="23" s="1"/>
  <c r="AC9" i="23"/>
  <c r="AD9" i="23" s="1"/>
  <c r="AE9" i="23"/>
  <c r="AF9" i="23" s="1"/>
  <c r="AG9" i="23"/>
  <c r="AH9" i="23" s="1"/>
  <c r="AI9" i="23"/>
  <c r="AJ9" i="23" s="1"/>
  <c r="AK9" i="23"/>
  <c r="AL9" i="23" s="1"/>
  <c r="AM9" i="23"/>
  <c r="AN9" i="23" s="1"/>
  <c r="AO9" i="23"/>
  <c r="AP9" i="23" s="1"/>
  <c r="B10" i="23"/>
  <c r="C10" i="23"/>
  <c r="D10" i="23"/>
  <c r="E10" i="23"/>
  <c r="F10" i="23" s="1"/>
  <c r="G10" i="23"/>
  <c r="H10" i="23" s="1"/>
  <c r="I10" i="23"/>
  <c r="J10" i="23" s="1"/>
  <c r="K10" i="23"/>
  <c r="L10" i="23" s="1"/>
  <c r="AQ10" i="23" s="1"/>
  <c r="AR10" i="23" s="1"/>
  <c r="M10" i="23"/>
  <c r="N10" i="23" s="1"/>
  <c r="O10" i="23"/>
  <c r="P10" i="23" s="1"/>
  <c r="Q10" i="23"/>
  <c r="R10" i="23" s="1"/>
  <c r="S10" i="23"/>
  <c r="T10" i="23" s="1"/>
  <c r="U10" i="23"/>
  <c r="V10" i="23" s="1"/>
  <c r="W10" i="23"/>
  <c r="X10" i="23" s="1"/>
  <c r="Y10" i="23"/>
  <c r="Z10" i="23" s="1"/>
  <c r="AA10" i="23"/>
  <c r="AB10" i="23" s="1"/>
  <c r="AC10" i="23"/>
  <c r="AD10" i="23" s="1"/>
  <c r="AE10" i="23"/>
  <c r="AF10" i="23" s="1"/>
  <c r="AG10" i="23"/>
  <c r="AH10" i="23" s="1"/>
  <c r="AI10" i="23"/>
  <c r="AJ10" i="23" s="1"/>
  <c r="AK10" i="23"/>
  <c r="AL10" i="23" s="1"/>
  <c r="AM10" i="23"/>
  <c r="AN10" i="23" s="1"/>
  <c r="AO10" i="23"/>
  <c r="AP10" i="23" s="1"/>
  <c r="B11" i="23"/>
  <c r="D11" i="23"/>
  <c r="E11" i="23"/>
  <c r="F11" i="23" s="1"/>
  <c r="G11" i="23"/>
  <c r="H11" i="23" s="1"/>
  <c r="I11" i="23"/>
  <c r="J11" i="23" s="1"/>
  <c r="K11" i="23"/>
  <c r="L11" i="23" s="1"/>
  <c r="AQ11" i="23" s="1"/>
  <c r="AR11" i="23" s="1"/>
  <c r="M11" i="23"/>
  <c r="N11" i="23" s="1"/>
  <c r="O11" i="23"/>
  <c r="P11" i="23" s="1"/>
  <c r="Q11" i="23"/>
  <c r="R11" i="23" s="1"/>
  <c r="S11" i="23"/>
  <c r="T11" i="23" s="1"/>
  <c r="U11" i="23"/>
  <c r="V11" i="23" s="1"/>
  <c r="W11" i="23"/>
  <c r="X11" i="23" s="1"/>
  <c r="Y11" i="23"/>
  <c r="Z11" i="23" s="1"/>
  <c r="AA11" i="23"/>
  <c r="AB11" i="23" s="1"/>
  <c r="AC11" i="23"/>
  <c r="AD11" i="23" s="1"/>
  <c r="AE11" i="23"/>
  <c r="AF11" i="23" s="1"/>
  <c r="AG11" i="23"/>
  <c r="AH11" i="23" s="1"/>
  <c r="AI11" i="23"/>
  <c r="AJ11" i="23" s="1"/>
  <c r="AK11" i="23"/>
  <c r="AL11" i="23" s="1"/>
  <c r="AM11" i="23"/>
  <c r="AN11" i="23" s="1"/>
  <c r="AO11" i="23"/>
  <c r="AP11" i="23" s="1"/>
  <c r="B12" i="23"/>
  <c r="D12" i="23"/>
  <c r="E12" i="23"/>
  <c r="F12" i="23" s="1"/>
  <c r="G12" i="23"/>
  <c r="H12" i="23" s="1"/>
  <c r="I12" i="23"/>
  <c r="J12" i="23" s="1"/>
  <c r="K12" i="23"/>
  <c r="L12" i="23" s="1"/>
  <c r="AQ12" i="23" s="1"/>
  <c r="AR12" i="23" s="1"/>
  <c r="M12" i="23"/>
  <c r="N12" i="23" s="1"/>
  <c r="O12" i="23"/>
  <c r="P12" i="23" s="1"/>
  <c r="Q12" i="23"/>
  <c r="R12" i="23" s="1"/>
  <c r="S12" i="23"/>
  <c r="T12" i="23" s="1"/>
  <c r="U12" i="23"/>
  <c r="V12" i="23" s="1"/>
  <c r="W12" i="23"/>
  <c r="X12" i="23" s="1"/>
  <c r="Y12" i="23"/>
  <c r="Z12" i="23" s="1"/>
  <c r="AA12" i="23"/>
  <c r="AB12" i="23" s="1"/>
  <c r="AC12" i="23"/>
  <c r="AD12" i="23" s="1"/>
  <c r="AE12" i="23"/>
  <c r="AF12" i="23" s="1"/>
  <c r="AG12" i="23"/>
  <c r="AH12" i="23" s="1"/>
  <c r="AI12" i="23"/>
  <c r="AJ12" i="23" s="1"/>
  <c r="AK12" i="23"/>
  <c r="AL12" i="23" s="1"/>
  <c r="AM12" i="23"/>
  <c r="AN12" i="23" s="1"/>
  <c r="AO12" i="23"/>
  <c r="AP12" i="23" s="1"/>
  <c r="B13" i="23"/>
  <c r="D13" i="23"/>
  <c r="E13" i="23"/>
  <c r="F13" i="23" s="1"/>
  <c r="G13" i="23"/>
  <c r="H13" i="23" s="1"/>
  <c r="I13" i="23"/>
  <c r="J13" i="23" s="1"/>
  <c r="K13" i="23"/>
  <c r="L13" i="23" s="1"/>
  <c r="AQ13" i="23" s="1"/>
  <c r="AR13" i="23" s="1"/>
  <c r="M13" i="23"/>
  <c r="N13" i="23" s="1"/>
  <c r="O13" i="23"/>
  <c r="P13" i="23" s="1"/>
  <c r="Q13" i="23"/>
  <c r="R13" i="23" s="1"/>
  <c r="S13" i="23"/>
  <c r="T13" i="23" s="1"/>
  <c r="U13" i="23"/>
  <c r="V13" i="23" s="1"/>
  <c r="W13" i="23"/>
  <c r="X13" i="23" s="1"/>
  <c r="Y13" i="23"/>
  <c r="Z13" i="23" s="1"/>
  <c r="AA13" i="23"/>
  <c r="AB13" i="23" s="1"/>
  <c r="AC13" i="23"/>
  <c r="AD13" i="23" s="1"/>
  <c r="AE13" i="23"/>
  <c r="AF13" i="23" s="1"/>
  <c r="AG13" i="23"/>
  <c r="AH13" i="23" s="1"/>
  <c r="AI13" i="23"/>
  <c r="AJ13" i="23" s="1"/>
  <c r="AK13" i="23"/>
  <c r="AL13" i="23" s="1"/>
  <c r="AM13" i="23"/>
  <c r="AN13" i="23" s="1"/>
  <c r="AO13" i="23"/>
  <c r="AP13" i="23" s="1"/>
  <c r="B14" i="23"/>
  <c r="C14" i="23"/>
  <c r="D14" i="23"/>
  <c r="E14" i="23"/>
  <c r="F14" i="23" s="1"/>
  <c r="G14" i="23"/>
  <c r="H14" i="23" s="1"/>
  <c r="I14" i="23"/>
  <c r="J14" i="23" s="1"/>
  <c r="K14" i="23"/>
  <c r="L14" i="23" s="1"/>
  <c r="AQ14" i="23" s="1"/>
  <c r="AR14" i="23" s="1"/>
  <c r="M14" i="23"/>
  <c r="N14" i="23" s="1"/>
  <c r="O14" i="23"/>
  <c r="P14" i="23" s="1"/>
  <c r="Q14" i="23"/>
  <c r="R14" i="23" s="1"/>
  <c r="S14" i="23"/>
  <c r="T14" i="23" s="1"/>
  <c r="U14" i="23"/>
  <c r="V14" i="23" s="1"/>
  <c r="W14" i="23"/>
  <c r="X14" i="23" s="1"/>
  <c r="Y14" i="23"/>
  <c r="Z14" i="23" s="1"/>
  <c r="AA14" i="23"/>
  <c r="AB14" i="23" s="1"/>
  <c r="AC14" i="23"/>
  <c r="AD14" i="23" s="1"/>
  <c r="AE14" i="23"/>
  <c r="AF14" i="23" s="1"/>
  <c r="AG14" i="23"/>
  <c r="AH14" i="23" s="1"/>
  <c r="AI14" i="23"/>
  <c r="AJ14" i="23" s="1"/>
  <c r="AK14" i="23"/>
  <c r="AL14" i="23" s="1"/>
  <c r="AM14" i="23"/>
  <c r="AN14" i="23" s="1"/>
  <c r="AO14" i="23"/>
  <c r="AP14" i="23" s="1"/>
  <c r="B15" i="23"/>
  <c r="C15" i="23"/>
  <c r="D15" i="23"/>
  <c r="E15" i="23"/>
  <c r="F15" i="23" s="1"/>
  <c r="G15" i="23"/>
  <c r="H15" i="23" s="1"/>
  <c r="I15" i="23"/>
  <c r="J15" i="23" s="1"/>
  <c r="K15" i="23"/>
  <c r="L15" i="23" s="1"/>
  <c r="AQ15" i="23" s="1"/>
  <c r="AR15" i="23" s="1"/>
  <c r="M15" i="23"/>
  <c r="N15" i="23" s="1"/>
  <c r="O15" i="23"/>
  <c r="P15" i="23" s="1"/>
  <c r="Q15" i="23"/>
  <c r="R15" i="23" s="1"/>
  <c r="S15" i="23"/>
  <c r="T15" i="23" s="1"/>
  <c r="U15" i="23"/>
  <c r="V15" i="23" s="1"/>
  <c r="W15" i="23"/>
  <c r="X15" i="23" s="1"/>
  <c r="Y15" i="23"/>
  <c r="Z15" i="23" s="1"/>
  <c r="AA15" i="23"/>
  <c r="AB15" i="23" s="1"/>
  <c r="AC15" i="23"/>
  <c r="AD15" i="23" s="1"/>
  <c r="AE15" i="23"/>
  <c r="AF15" i="23" s="1"/>
  <c r="AG15" i="23"/>
  <c r="AH15" i="23" s="1"/>
  <c r="AI15" i="23"/>
  <c r="AJ15" i="23" s="1"/>
  <c r="AK15" i="23"/>
  <c r="AL15" i="23" s="1"/>
  <c r="AM15" i="23"/>
  <c r="AN15" i="23" s="1"/>
  <c r="AO15" i="23"/>
  <c r="AP15" i="23" s="1"/>
  <c r="B16" i="23"/>
  <c r="C16" i="23"/>
  <c r="D16" i="23"/>
  <c r="E16" i="23"/>
  <c r="F16" i="23" s="1"/>
  <c r="G16" i="23"/>
  <c r="H16" i="23" s="1"/>
  <c r="I16" i="23"/>
  <c r="J16" i="23" s="1"/>
  <c r="K16" i="23"/>
  <c r="L16" i="23" s="1"/>
  <c r="AQ16" i="23" s="1"/>
  <c r="AR16" i="23" s="1"/>
  <c r="M16" i="23"/>
  <c r="N16" i="23" s="1"/>
  <c r="O16" i="23"/>
  <c r="P16" i="23" s="1"/>
  <c r="Q16" i="23"/>
  <c r="R16" i="23" s="1"/>
  <c r="S16" i="23"/>
  <c r="T16" i="23" s="1"/>
  <c r="U16" i="23"/>
  <c r="V16" i="23" s="1"/>
  <c r="W16" i="23"/>
  <c r="X16" i="23" s="1"/>
  <c r="Y16" i="23"/>
  <c r="Z16" i="23" s="1"/>
  <c r="AA16" i="23"/>
  <c r="AB16" i="23" s="1"/>
  <c r="AC16" i="23"/>
  <c r="AD16" i="23" s="1"/>
  <c r="AE16" i="23"/>
  <c r="AF16" i="23" s="1"/>
  <c r="AG16" i="23"/>
  <c r="AH16" i="23" s="1"/>
  <c r="AI16" i="23"/>
  <c r="AJ16" i="23" s="1"/>
  <c r="AK16" i="23"/>
  <c r="AL16" i="23" s="1"/>
  <c r="AM16" i="23"/>
  <c r="AN16" i="23" s="1"/>
  <c r="AO16" i="23"/>
  <c r="AP16" i="23" s="1"/>
  <c r="B17" i="23"/>
  <c r="C17" i="23"/>
  <c r="D17" i="23"/>
  <c r="E17" i="23"/>
  <c r="F17" i="23" s="1"/>
  <c r="G17" i="23"/>
  <c r="H17" i="23" s="1"/>
  <c r="I17" i="23"/>
  <c r="J17" i="23" s="1"/>
  <c r="K17" i="23"/>
  <c r="L17" i="23" s="1"/>
  <c r="AQ17" i="23" s="1"/>
  <c r="AR17" i="23" s="1"/>
  <c r="M17" i="23"/>
  <c r="N17" i="23" s="1"/>
  <c r="O17" i="23"/>
  <c r="P17" i="23" s="1"/>
  <c r="Q17" i="23"/>
  <c r="R17" i="23" s="1"/>
  <c r="S17" i="23"/>
  <c r="T17" i="23" s="1"/>
  <c r="U17" i="23"/>
  <c r="V17" i="23" s="1"/>
  <c r="W17" i="23"/>
  <c r="X17" i="23" s="1"/>
  <c r="Y17" i="23"/>
  <c r="Z17" i="23" s="1"/>
  <c r="AA17" i="23"/>
  <c r="AB17" i="23" s="1"/>
  <c r="AC17" i="23"/>
  <c r="AD17" i="23" s="1"/>
  <c r="AE17" i="23"/>
  <c r="AF17" i="23" s="1"/>
  <c r="AG17" i="23"/>
  <c r="AH17" i="23" s="1"/>
  <c r="AI17" i="23"/>
  <c r="AJ17" i="23" s="1"/>
  <c r="AK17" i="23"/>
  <c r="AL17" i="23" s="1"/>
  <c r="AM17" i="23"/>
  <c r="AN17" i="23" s="1"/>
  <c r="AO17" i="23"/>
  <c r="AP17" i="23" s="1"/>
  <c r="B18" i="23"/>
  <c r="C18" i="23"/>
  <c r="D18" i="23"/>
  <c r="E18" i="23"/>
  <c r="F18" i="23" s="1"/>
  <c r="G18" i="23"/>
  <c r="H18" i="23" s="1"/>
  <c r="I18" i="23"/>
  <c r="J18" i="23" s="1"/>
  <c r="K18" i="23"/>
  <c r="L18" i="23" s="1"/>
  <c r="AQ18" i="23" s="1"/>
  <c r="AR18" i="23" s="1"/>
  <c r="M18" i="23"/>
  <c r="N18" i="23" s="1"/>
  <c r="O18" i="23"/>
  <c r="P18" i="23" s="1"/>
  <c r="Q18" i="23"/>
  <c r="R18" i="23" s="1"/>
  <c r="S18" i="23"/>
  <c r="T18" i="23" s="1"/>
  <c r="U18" i="23"/>
  <c r="V18" i="23" s="1"/>
  <c r="W18" i="23"/>
  <c r="X18" i="23" s="1"/>
  <c r="Y18" i="23"/>
  <c r="Z18" i="23" s="1"/>
  <c r="AA18" i="23"/>
  <c r="AB18" i="23" s="1"/>
  <c r="AC18" i="23"/>
  <c r="AD18" i="23" s="1"/>
  <c r="AE18" i="23"/>
  <c r="AF18" i="23" s="1"/>
  <c r="AG18" i="23"/>
  <c r="AH18" i="23" s="1"/>
  <c r="AI18" i="23"/>
  <c r="AJ18" i="23" s="1"/>
  <c r="AK18" i="23"/>
  <c r="AL18" i="23" s="1"/>
  <c r="AM18" i="23"/>
  <c r="AN18" i="23" s="1"/>
  <c r="AO18" i="23"/>
  <c r="AP18" i="23" s="1"/>
  <c r="B19" i="23"/>
  <c r="D19" i="23"/>
  <c r="E19" i="23"/>
  <c r="F19" i="23" s="1"/>
  <c r="G19" i="23"/>
  <c r="H19" i="23" s="1"/>
  <c r="I19" i="23"/>
  <c r="J19" i="23" s="1"/>
  <c r="K19" i="23"/>
  <c r="L19" i="23" s="1"/>
  <c r="AQ19" i="23" s="1"/>
  <c r="AR19" i="23" s="1"/>
  <c r="M19" i="23"/>
  <c r="N19" i="23" s="1"/>
  <c r="O19" i="23"/>
  <c r="P19" i="23" s="1"/>
  <c r="Q19" i="23"/>
  <c r="R19" i="23" s="1"/>
  <c r="S19" i="23"/>
  <c r="T19" i="23" s="1"/>
  <c r="U19" i="23"/>
  <c r="V19" i="23" s="1"/>
  <c r="W19" i="23"/>
  <c r="X19" i="23" s="1"/>
  <c r="Y19" i="23"/>
  <c r="Z19" i="23" s="1"/>
  <c r="AA19" i="23"/>
  <c r="AB19" i="23" s="1"/>
  <c r="AC19" i="23"/>
  <c r="AD19" i="23" s="1"/>
  <c r="AE19" i="23"/>
  <c r="AF19" i="23" s="1"/>
  <c r="AG19" i="23"/>
  <c r="AH19" i="23" s="1"/>
  <c r="AI19" i="23"/>
  <c r="AJ19" i="23" s="1"/>
  <c r="AK19" i="23"/>
  <c r="AL19" i="23" s="1"/>
  <c r="AM19" i="23"/>
  <c r="AN19" i="23" s="1"/>
  <c r="AO19" i="23"/>
  <c r="AP19" i="23" s="1"/>
  <c r="B20" i="23"/>
  <c r="D20" i="23"/>
  <c r="E20" i="23"/>
  <c r="F20" i="23" s="1"/>
  <c r="G20" i="23"/>
  <c r="H20" i="23" s="1"/>
  <c r="I20" i="23"/>
  <c r="J20" i="23" s="1"/>
  <c r="K20" i="23"/>
  <c r="L20" i="23" s="1"/>
  <c r="AQ20" i="23" s="1"/>
  <c r="AR20" i="23" s="1"/>
  <c r="M20" i="23"/>
  <c r="N20" i="23" s="1"/>
  <c r="O20" i="23"/>
  <c r="P20" i="23" s="1"/>
  <c r="Q20" i="23"/>
  <c r="R20" i="23" s="1"/>
  <c r="S20" i="23"/>
  <c r="T20" i="23" s="1"/>
  <c r="U20" i="23"/>
  <c r="V20" i="23" s="1"/>
  <c r="W20" i="23"/>
  <c r="X20" i="23" s="1"/>
  <c r="Y20" i="23"/>
  <c r="Z20" i="23" s="1"/>
  <c r="AA20" i="23"/>
  <c r="AB20" i="23" s="1"/>
  <c r="AC20" i="23"/>
  <c r="AD20" i="23" s="1"/>
  <c r="AE20" i="23"/>
  <c r="AF20" i="23" s="1"/>
  <c r="AG20" i="23"/>
  <c r="AH20" i="23" s="1"/>
  <c r="AI20" i="23"/>
  <c r="AJ20" i="23" s="1"/>
  <c r="AK20" i="23"/>
  <c r="AL20" i="23" s="1"/>
  <c r="AM20" i="23"/>
  <c r="AN20" i="23" s="1"/>
  <c r="AO20" i="23"/>
  <c r="AP20" i="23" s="1"/>
  <c r="B21" i="23"/>
  <c r="D21" i="23"/>
  <c r="E21" i="23"/>
  <c r="F21" i="23" s="1"/>
  <c r="G21" i="23"/>
  <c r="H21" i="23" s="1"/>
  <c r="I21" i="23"/>
  <c r="J21" i="23" s="1"/>
  <c r="K21" i="23"/>
  <c r="L21" i="23" s="1"/>
  <c r="AQ21" i="23" s="1"/>
  <c r="AR21" i="23" s="1"/>
  <c r="M21" i="23"/>
  <c r="N21" i="23" s="1"/>
  <c r="O21" i="23"/>
  <c r="P21" i="23" s="1"/>
  <c r="Q21" i="23"/>
  <c r="R21" i="23" s="1"/>
  <c r="S21" i="23"/>
  <c r="T21" i="23" s="1"/>
  <c r="U21" i="23"/>
  <c r="V21" i="23" s="1"/>
  <c r="W21" i="23"/>
  <c r="X21" i="23" s="1"/>
  <c r="Y21" i="23"/>
  <c r="Z21" i="23" s="1"/>
  <c r="AA21" i="23"/>
  <c r="AB21" i="23" s="1"/>
  <c r="AC21" i="23"/>
  <c r="AD21" i="23" s="1"/>
  <c r="AE21" i="23"/>
  <c r="AF21" i="23" s="1"/>
  <c r="AG21" i="23"/>
  <c r="AH21" i="23" s="1"/>
  <c r="AI21" i="23"/>
  <c r="AJ21" i="23" s="1"/>
  <c r="AK21" i="23"/>
  <c r="AL21" i="23" s="1"/>
  <c r="AM21" i="23"/>
  <c r="AN21" i="23" s="1"/>
  <c r="AO21" i="23"/>
  <c r="AP21" i="23" s="1"/>
  <c r="B22" i="23"/>
  <c r="D22" i="23"/>
  <c r="E22" i="23"/>
  <c r="F22" i="23" s="1"/>
  <c r="G22" i="23"/>
  <c r="H22" i="23" s="1"/>
  <c r="I22" i="23"/>
  <c r="J22" i="23" s="1"/>
  <c r="K22" i="23"/>
  <c r="L22" i="23" s="1"/>
  <c r="AQ22" i="23" s="1"/>
  <c r="AR22" i="23" s="1"/>
  <c r="M22" i="23"/>
  <c r="N22" i="23" s="1"/>
  <c r="O22" i="23"/>
  <c r="P22" i="23" s="1"/>
  <c r="Q22" i="23"/>
  <c r="R22" i="23" s="1"/>
  <c r="S22" i="23"/>
  <c r="T22" i="23" s="1"/>
  <c r="U22" i="23"/>
  <c r="V22" i="23" s="1"/>
  <c r="W22" i="23"/>
  <c r="X22" i="23" s="1"/>
  <c r="Y22" i="23"/>
  <c r="Z22" i="23" s="1"/>
  <c r="AA22" i="23"/>
  <c r="AB22" i="23" s="1"/>
  <c r="AC22" i="23"/>
  <c r="AD22" i="23" s="1"/>
  <c r="AE22" i="23"/>
  <c r="AF22" i="23" s="1"/>
  <c r="AG22" i="23"/>
  <c r="AH22" i="23" s="1"/>
  <c r="AI22" i="23"/>
  <c r="AJ22" i="23" s="1"/>
  <c r="AK22" i="23"/>
  <c r="AL22" i="23" s="1"/>
  <c r="AM22" i="23"/>
  <c r="AN22" i="23" s="1"/>
  <c r="AO22" i="23"/>
  <c r="AP22" i="23" s="1"/>
  <c r="B23" i="23"/>
  <c r="D23" i="23"/>
  <c r="E23" i="23"/>
  <c r="F23" i="23" s="1"/>
  <c r="G23" i="23"/>
  <c r="H23" i="23" s="1"/>
  <c r="I23" i="23"/>
  <c r="J23" i="23" s="1"/>
  <c r="K23" i="23"/>
  <c r="L23" i="23" s="1"/>
  <c r="AQ23" i="23" s="1"/>
  <c r="AR23" i="23" s="1"/>
  <c r="M23" i="23"/>
  <c r="N23" i="23" s="1"/>
  <c r="O23" i="23"/>
  <c r="P23" i="23" s="1"/>
  <c r="Q23" i="23"/>
  <c r="R23" i="23" s="1"/>
  <c r="S23" i="23"/>
  <c r="T23" i="23" s="1"/>
  <c r="U23" i="23"/>
  <c r="V23" i="23" s="1"/>
  <c r="W23" i="23"/>
  <c r="X23" i="23" s="1"/>
  <c r="Y23" i="23"/>
  <c r="Z23" i="23" s="1"/>
  <c r="AA23" i="23"/>
  <c r="AB23" i="23" s="1"/>
  <c r="AC23" i="23"/>
  <c r="AD23" i="23" s="1"/>
  <c r="AE23" i="23"/>
  <c r="AF23" i="23" s="1"/>
  <c r="AG23" i="23"/>
  <c r="AH23" i="23" s="1"/>
  <c r="AI23" i="23"/>
  <c r="AJ23" i="23" s="1"/>
  <c r="AK23" i="23"/>
  <c r="AL23" i="23" s="1"/>
  <c r="AM23" i="23"/>
  <c r="AN23" i="23" s="1"/>
  <c r="AO23" i="23"/>
  <c r="AP23" i="23" s="1"/>
  <c r="B24" i="23"/>
  <c r="D24" i="23"/>
  <c r="E24" i="23"/>
  <c r="F24" i="23" s="1"/>
  <c r="G24" i="23"/>
  <c r="H24" i="23" s="1"/>
  <c r="I24" i="23"/>
  <c r="J24" i="23" s="1"/>
  <c r="K24" i="23"/>
  <c r="L24" i="23" s="1"/>
  <c r="AQ24" i="23" s="1"/>
  <c r="AR24" i="23" s="1"/>
  <c r="M24" i="23"/>
  <c r="N24" i="23" s="1"/>
  <c r="O24" i="23"/>
  <c r="P24" i="23" s="1"/>
  <c r="Q24" i="23"/>
  <c r="R24" i="23" s="1"/>
  <c r="S24" i="23"/>
  <c r="T24" i="23" s="1"/>
  <c r="U24" i="23"/>
  <c r="V24" i="23" s="1"/>
  <c r="W24" i="23"/>
  <c r="X24" i="23" s="1"/>
  <c r="Y24" i="23"/>
  <c r="Z24" i="23" s="1"/>
  <c r="AA24" i="23"/>
  <c r="AB24" i="23" s="1"/>
  <c r="AC24" i="23"/>
  <c r="AD24" i="23" s="1"/>
  <c r="AE24" i="23"/>
  <c r="AF24" i="23" s="1"/>
  <c r="AG24" i="23"/>
  <c r="AH24" i="23" s="1"/>
  <c r="AI24" i="23"/>
  <c r="AJ24" i="23" s="1"/>
  <c r="AK24" i="23"/>
  <c r="AL24" i="23" s="1"/>
  <c r="AM24" i="23"/>
  <c r="AN24" i="23" s="1"/>
  <c r="AO24" i="23"/>
  <c r="AP24" i="23" s="1"/>
  <c r="B25" i="23"/>
  <c r="D25" i="23"/>
  <c r="E25" i="23"/>
  <c r="F25" i="23" s="1"/>
  <c r="G25" i="23"/>
  <c r="H25" i="23" s="1"/>
  <c r="I25" i="23"/>
  <c r="J25" i="23" s="1"/>
  <c r="K25" i="23"/>
  <c r="L25" i="23" s="1"/>
  <c r="AQ25" i="23" s="1"/>
  <c r="AR25" i="23" s="1"/>
  <c r="M25" i="23"/>
  <c r="N25" i="23" s="1"/>
  <c r="O25" i="23"/>
  <c r="P25" i="23" s="1"/>
  <c r="Q25" i="23"/>
  <c r="R25" i="23" s="1"/>
  <c r="S25" i="23"/>
  <c r="T25" i="23" s="1"/>
  <c r="U25" i="23"/>
  <c r="V25" i="23" s="1"/>
  <c r="W25" i="23"/>
  <c r="X25" i="23" s="1"/>
  <c r="Y25" i="23"/>
  <c r="Z25" i="23" s="1"/>
  <c r="AA25" i="23"/>
  <c r="AB25" i="23" s="1"/>
  <c r="AC25" i="23"/>
  <c r="AD25" i="23" s="1"/>
  <c r="AE25" i="23"/>
  <c r="AF25" i="23" s="1"/>
  <c r="AG25" i="23"/>
  <c r="AH25" i="23" s="1"/>
  <c r="AI25" i="23"/>
  <c r="AJ25" i="23" s="1"/>
  <c r="AK25" i="23"/>
  <c r="AL25" i="23" s="1"/>
  <c r="AM25" i="23"/>
  <c r="AN25" i="23" s="1"/>
  <c r="AO25" i="23"/>
  <c r="AP25" i="23" s="1"/>
  <c r="B26" i="23"/>
  <c r="D26" i="23"/>
  <c r="E26" i="23"/>
  <c r="F26" i="23" s="1"/>
  <c r="G26" i="23"/>
  <c r="H26" i="23" s="1"/>
  <c r="I26" i="23"/>
  <c r="J26" i="23" s="1"/>
  <c r="K26" i="23"/>
  <c r="L26" i="23" s="1"/>
  <c r="AQ26" i="23" s="1"/>
  <c r="AR26" i="23" s="1"/>
  <c r="M26" i="23"/>
  <c r="N26" i="23" s="1"/>
  <c r="O26" i="23"/>
  <c r="P26" i="23" s="1"/>
  <c r="Q26" i="23"/>
  <c r="R26" i="23" s="1"/>
  <c r="S26" i="23"/>
  <c r="T26" i="23" s="1"/>
  <c r="U26" i="23"/>
  <c r="V26" i="23" s="1"/>
  <c r="W26" i="23"/>
  <c r="X26" i="23" s="1"/>
  <c r="Y26" i="23"/>
  <c r="Z26" i="23" s="1"/>
  <c r="AA26" i="23"/>
  <c r="AB26" i="23" s="1"/>
  <c r="AC26" i="23"/>
  <c r="AD26" i="23" s="1"/>
  <c r="AE26" i="23"/>
  <c r="AF26" i="23" s="1"/>
  <c r="AG26" i="23"/>
  <c r="AH26" i="23" s="1"/>
  <c r="AI26" i="23"/>
  <c r="AJ26" i="23" s="1"/>
  <c r="AK26" i="23"/>
  <c r="AL26" i="23" s="1"/>
  <c r="AM26" i="23"/>
  <c r="AN26" i="23" s="1"/>
  <c r="AO26" i="23"/>
  <c r="AP26" i="23" s="1"/>
  <c r="B27" i="23"/>
  <c r="D27" i="23"/>
  <c r="E27" i="23"/>
  <c r="F27" i="23" s="1"/>
  <c r="G27" i="23"/>
  <c r="H27" i="23" s="1"/>
  <c r="I27" i="23"/>
  <c r="J27" i="23" s="1"/>
  <c r="K27" i="23"/>
  <c r="L27" i="23" s="1"/>
  <c r="AQ27" i="23" s="1"/>
  <c r="AR27" i="23" s="1"/>
  <c r="M27" i="23"/>
  <c r="N27" i="23" s="1"/>
  <c r="O27" i="23"/>
  <c r="P27" i="23" s="1"/>
  <c r="Q27" i="23"/>
  <c r="R27" i="23" s="1"/>
  <c r="S27" i="23"/>
  <c r="T27" i="23" s="1"/>
  <c r="U27" i="23"/>
  <c r="V27" i="23" s="1"/>
  <c r="W27" i="23"/>
  <c r="X27" i="23" s="1"/>
  <c r="Y27" i="23"/>
  <c r="Z27" i="23" s="1"/>
  <c r="AA27" i="23"/>
  <c r="AB27" i="23" s="1"/>
  <c r="AC27" i="23"/>
  <c r="AD27" i="23" s="1"/>
  <c r="AE27" i="23"/>
  <c r="AF27" i="23" s="1"/>
  <c r="AG27" i="23"/>
  <c r="AH27" i="23" s="1"/>
  <c r="AI27" i="23"/>
  <c r="AJ27" i="23" s="1"/>
  <c r="AK27" i="23"/>
  <c r="AL27" i="23" s="1"/>
  <c r="AM27" i="23"/>
  <c r="AN27" i="23" s="1"/>
  <c r="AO27" i="23"/>
  <c r="AP27" i="23" s="1"/>
  <c r="B28" i="23"/>
  <c r="D28" i="23"/>
  <c r="E28" i="23"/>
  <c r="F28" i="23" s="1"/>
  <c r="G28" i="23"/>
  <c r="H28" i="23" s="1"/>
  <c r="I28" i="23"/>
  <c r="J28" i="23" s="1"/>
  <c r="K28" i="23"/>
  <c r="L28" i="23" s="1"/>
  <c r="AQ28" i="23" s="1"/>
  <c r="AR28" i="23" s="1"/>
  <c r="M28" i="23"/>
  <c r="N28" i="23" s="1"/>
  <c r="O28" i="23"/>
  <c r="P28" i="23" s="1"/>
  <c r="Q28" i="23"/>
  <c r="R28" i="23" s="1"/>
  <c r="S28" i="23"/>
  <c r="T28" i="23" s="1"/>
  <c r="U28" i="23"/>
  <c r="V28" i="23" s="1"/>
  <c r="W28" i="23"/>
  <c r="X28" i="23" s="1"/>
  <c r="Y28" i="23"/>
  <c r="Z28" i="23" s="1"/>
  <c r="AA28" i="23"/>
  <c r="AB28" i="23" s="1"/>
  <c r="AC28" i="23"/>
  <c r="AD28" i="23" s="1"/>
  <c r="AE28" i="23"/>
  <c r="AF28" i="23" s="1"/>
  <c r="AG28" i="23"/>
  <c r="AH28" i="23" s="1"/>
  <c r="AI28" i="23"/>
  <c r="AJ28" i="23" s="1"/>
  <c r="AK28" i="23"/>
  <c r="AL28" i="23" s="1"/>
  <c r="AM28" i="23"/>
  <c r="AN28" i="23" s="1"/>
  <c r="AO28" i="23"/>
  <c r="AP28" i="23" s="1"/>
  <c r="B29" i="23"/>
  <c r="D29" i="23"/>
  <c r="E29" i="23"/>
  <c r="F29" i="23" s="1"/>
  <c r="G29" i="23"/>
  <c r="H29" i="23" s="1"/>
  <c r="I29" i="23"/>
  <c r="J29" i="23" s="1"/>
  <c r="K29" i="23"/>
  <c r="L29" i="23" s="1"/>
  <c r="AQ29" i="23" s="1"/>
  <c r="AR29" i="23" s="1"/>
  <c r="M29" i="23"/>
  <c r="N29" i="23" s="1"/>
  <c r="O29" i="23"/>
  <c r="P29" i="23" s="1"/>
  <c r="Q29" i="23"/>
  <c r="R29" i="23" s="1"/>
  <c r="S29" i="23"/>
  <c r="T29" i="23" s="1"/>
  <c r="U29" i="23"/>
  <c r="V29" i="23" s="1"/>
  <c r="W29" i="23"/>
  <c r="X29" i="23" s="1"/>
  <c r="Y29" i="23"/>
  <c r="Z29" i="23" s="1"/>
  <c r="AA29" i="23"/>
  <c r="AB29" i="23" s="1"/>
  <c r="AC29" i="23"/>
  <c r="AD29" i="23" s="1"/>
  <c r="AE29" i="23"/>
  <c r="AF29" i="23" s="1"/>
  <c r="AG29" i="23"/>
  <c r="AH29" i="23" s="1"/>
  <c r="AI29" i="23"/>
  <c r="AJ29" i="23" s="1"/>
  <c r="AK29" i="23"/>
  <c r="AL29" i="23" s="1"/>
  <c r="AM29" i="23"/>
  <c r="AN29" i="23" s="1"/>
  <c r="AO29" i="23"/>
  <c r="AP29" i="23" s="1"/>
  <c r="B30" i="23"/>
  <c r="D30" i="23"/>
  <c r="E30" i="23"/>
  <c r="F30" i="23" s="1"/>
  <c r="G30" i="23"/>
  <c r="H30" i="23" s="1"/>
  <c r="I30" i="23"/>
  <c r="J30" i="23" s="1"/>
  <c r="K30" i="23"/>
  <c r="L30" i="23" s="1"/>
  <c r="AQ30" i="23" s="1"/>
  <c r="AR30" i="23" s="1"/>
  <c r="M30" i="23"/>
  <c r="N30" i="23" s="1"/>
  <c r="O30" i="23"/>
  <c r="P30" i="23" s="1"/>
  <c r="Q30" i="23"/>
  <c r="R30" i="23" s="1"/>
  <c r="S30" i="23"/>
  <c r="T30" i="23" s="1"/>
  <c r="U30" i="23"/>
  <c r="V30" i="23" s="1"/>
  <c r="W30" i="23"/>
  <c r="X30" i="23" s="1"/>
  <c r="Y30" i="23"/>
  <c r="Z30" i="23" s="1"/>
  <c r="AA30" i="23"/>
  <c r="AB30" i="23" s="1"/>
  <c r="AC30" i="23"/>
  <c r="AD30" i="23" s="1"/>
  <c r="AE30" i="23"/>
  <c r="AF30" i="23" s="1"/>
  <c r="AG30" i="23"/>
  <c r="AH30" i="23" s="1"/>
  <c r="AI30" i="23"/>
  <c r="AJ30" i="23" s="1"/>
  <c r="AK30" i="23"/>
  <c r="AL30" i="23" s="1"/>
  <c r="AM30" i="23"/>
  <c r="AN30" i="23" s="1"/>
  <c r="AO30" i="23"/>
  <c r="AP30" i="23" s="1"/>
  <c r="B31" i="23"/>
  <c r="D31" i="23"/>
  <c r="E31" i="23"/>
  <c r="F31" i="23" s="1"/>
  <c r="G31" i="23"/>
  <c r="H31" i="23" s="1"/>
  <c r="I31" i="23"/>
  <c r="J31" i="23" s="1"/>
  <c r="K31" i="23"/>
  <c r="L31" i="23" s="1"/>
  <c r="AQ31" i="23" s="1"/>
  <c r="AR31" i="23" s="1"/>
  <c r="M31" i="23"/>
  <c r="N31" i="23" s="1"/>
  <c r="O31" i="23"/>
  <c r="P31" i="23" s="1"/>
  <c r="Q31" i="23"/>
  <c r="R31" i="23" s="1"/>
  <c r="S31" i="23"/>
  <c r="T31" i="23" s="1"/>
  <c r="U31" i="23"/>
  <c r="V31" i="23" s="1"/>
  <c r="W31" i="23"/>
  <c r="X31" i="23" s="1"/>
  <c r="Y31" i="23"/>
  <c r="Z31" i="23" s="1"/>
  <c r="AA31" i="23"/>
  <c r="AB31" i="23" s="1"/>
  <c r="AC31" i="23"/>
  <c r="AD31" i="23" s="1"/>
  <c r="AE31" i="23"/>
  <c r="AF31" i="23" s="1"/>
  <c r="AG31" i="23"/>
  <c r="AH31" i="23" s="1"/>
  <c r="AI31" i="23"/>
  <c r="AJ31" i="23" s="1"/>
  <c r="AK31" i="23"/>
  <c r="AL31" i="23" s="1"/>
  <c r="AM31" i="23"/>
  <c r="AN31" i="23" s="1"/>
  <c r="AO31" i="23"/>
  <c r="AP31" i="23" s="1"/>
  <c r="D32" i="23"/>
  <c r="E32" i="23"/>
  <c r="F32" i="23" s="1"/>
  <c r="G32" i="23"/>
  <c r="H32" i="23" s="1"/>
  <c r="I32" i="23"/>
  <c r="J32" i="23" s="1"/>
  <c r="K32" i="23"/>
  <c r="L32" i="23" s="1"/>
  <c r="AQ32" i="23" s="1"/>
  <c r="AR32" i="23" s="1"/>
  <c r="M32" i="23"/>
  <c r="N32" i="23" s="1"/>
  <c r="O32" i="23"/>
  <c r="P32" i="23" s="1"/>
  <c r="Q32" i="23"/>
  <c r="R32" i="23" s="1"/>
  <c r="S32" i="23"/>
  <c r="T32" i="23" s="1"/>
  <c r="U32" i="23"/>
  <c r="V32" i="23" s="1"/>
  <c r="W32" i="23"/>
  <c r="X32" i="23" s="1"/>
  <c r="Y32" i="23"/>
  <c r="Z32" i="23" s="1"/>
  <c r="AA32" i="23"/>
  <c r="AB32" i="23" s="1"/>
  <c r="AC32" i="23"/>
  <c r="AD32" i="23" s="1"/>
  <c r="AE32" i="23"/>
  <c r="AF32" i="23" s="1"/>
  <c r="AG32" i="23"/>
  <c r="AH32" i="23" s="1"/>
  <c r="AI32" i="23"/>
  <c r="AJ32" i="23" s="1"/>
  <c r="AK32" i="23"/>
  <c r="AL32" i="23" s="1"/>
  <c r="AM32" i="23"/>
  <c r="AN32" i="23" s="1"/>
  <c r="AO32" i="23"/>
  <c r="AP32" i="23" s="1"/>
  <c r="B33" i="23"/>
  <c r="D33" i="23"/>
  <c r="E33" i="23"/>
  <c r="F33" i="23" s="1"/>
  <c r="G33" i="23"/>
  <c r="H33" i="23" s="1"/>
  <c r="I33" i="23"/>
  <c r="J33" i="23" s="1"/>
  <c r="K33" i="23"/>
  <c r="L33" i="23" s="1"/>
  <c r="AQ33" i="23" s="1"/>
  <c r="AR33" i="23" s="1"/>
  <c r="M33" i="23"/>
  <c r="N33" i="23" s="1"/>
  <c r="O33" i="23"/>
  <c r="P33" i="23" s="1"/>
  <c r="Q33" i="23"/>
  <c r="R33" i="23" s="1"/>
  <c r="S33" i="23"/>
  <c r="T33" i="23" s="1"/>
  <c r="U33" i="23"/>
  <c r="V33" i="23" s="1"/>
  <c r="W33" i="23"/>
  <c r="X33" i="23" s="1"/>
  <c r="Y33" i="23"/>
  <c r="Z33" i="23" s="1"/>
  <c r="AA33" i="23"/>
  <c r="AB33" i="23" s="1"/>
  <c r="AC33" i="23"/>
  <c r="AD33" i="23" s="1"/>
  <c r="AE33" i="23"/>
  <c r="AF33" i="23" s="1"/>
  <c r="AG33" i="23"/>
  <c r="AH33" i="23" s="1"/>
  <c r="AI33" i="23"/>
  <c r="AJ33" i="23" s="1"/>
  <c r="AK33" i="23"/>
  <c r="AL33" i="23" s="1"/>
  <c r="AM33" i="23"/>
  <c r="AN33" i="23" s="1"/>
  <c r="AO33" i="23"/>
  <c r="AP33" i="23" s="1"/>
  <c r="B34" i="23"/>
  <c r="D34" i="23"/>
  <c r="E34" i="23"/>
  <c r="F34" i="23" s="1"/>
  <c r="G34" i="23"/>
  <c r="H34" i="23" s="1"/>
  <c r="I34" i="23"/>
  <c r="J34" i="23" s="1"/>
  <c r="K34" i="23"/>
  <c r="L34" i="23" s="1"/>
  <c r="AQ34" i="23" s="1"/>
  <c r="AR34" i="23" s="1"/>
  <c r="M34" i="23"/>
  <c r="N34" i="23" s="1"/>
  <c r="O34" i="23"/>
  <c r="P34" i="23" s="1"/>
  <c r="Q34" i="23"/>
  <c r="R34" i="23" s="1"/>
  <c r="S34" i="23"/>
  <c r="T34" i="23" s="1"/>
  <c r="U34" i="23"/>
  <c r="V34" i="23" s="1"/>
  <c r="W34" i="23"/>
  <c r="X34" i="23" s="1"/>
  <c r="Y34" i="23"/>
  <c r="Z34" i="23" s="1"/>
  <c r="AA34" i="23"/>
  <c r="AB34" i="23" s="1"/>
  <c r="AC34" i="23"/>
  <c r="AD34" i="23" s="1"/>
  <c r="AE34" i="23"/>
  <c r="AF34" i="23" s="1"/>
  <c r="AG34" i="23"/>
  <c r="AH34" i="23" s="1"/>
  <c r="AI34" i="23"/>
  <c r="AJ34" i="23" s="1"/>
  <c r="AK34" i="23"/>
  <c r="AL34" i="23" s="1"/>
  <c r="AM34" i="23"/>
  <c r="AN34" i="23" s="1"/>
  <c r="AO34" i="23"/>
  <c r="AP34" i="23" s="1"/>
  <c r="A1" i="17"/>
  <c r="A1" i="23" s="1"/>
  <c r="A2" i="17"/>
  <c r="B2" i="17"/>
  <c r="C2" i="17"/>
  <c r="D2" i="17"/>
  <c r="A4" i="17"/>
  <c r="E4" i="17"/>
  <c r="F4" i="17" s="1"/>
  <c r="G4" i="17"/>
  <c r="H4" i="17" s="1"/>
  <c r="I4" i="17"/>
  <c r="J4" i="17" s="1"/>
  <c r="K4" i="17"/>
  <c r="L4" i="17" s="1"/>
  <c r="AQ4" i="17" s="1"/>
  <c r="AR4" i="17" s="1"/>
  <c r="M4" i="17"/>
  <c r="N4" i="17" s="1"/>
  <c r="O4" i="17"/>
  <c r="P4" i="17" s="1"/>
  <c r="Q4" i="17"/>
  <c r="R4" i="17" s="1"/>
  <c r="S4" i="17"/>
  <c r="T4" i="17" s="1"/>
  <c r="U4" i="17"/>
  <c r="V4" i="17" s="1"/>
  <c r="W4" i="17"/>
  <c r="X4" i="17" s="1"/>
  <c r="Y4" i="17"/>
  <c r="Z4" i="17" s="1"/>
  <c r="AA4" i="17"/>
  <c r="AB4" i="17" s="1"/>
  <c r="AC4" i="17"/>
  <c r="AD4" i="17" s="1"/>
  <c r="AE4" i="17"/>
  <c r="AF4" i="17" s="1"/>
  <c r="AG4" i="17"/>
  <c r="AH4" i="17" s="1"/>
  <c r="AI4" i="17"/>
  <c r="AJ4" i="17" s="1"/>
  <c r="AK4" i="17"/>
  <c r="AL4" i="17" s="1"/>
  <c r="AM4" i="17"/>
  <c r="AN4" i="17" s="1"/>
  <c r="AO4" i="17"/>
  <c r="AP4" i="17" s="1"/>
  <c r="E5" i="17"/>
  <c r="F5" i="17" s="1"/>
  <c r="G5" i="17"/>
  <c r="H5" i="17" s="1"/>
  <c r="I5" i="17"/>
  <c r="J5" i="17" s="1"/>
  <c r="K5" i="17"/>
  <c r="L5" i="17" s="1"/>
  <c r="AQ5" i="17" s="1"/>
  <c r="AR5" i="17" s="1"/>
  <c r="M5" i="17"/>
  <c r="N5" i="17" s="1"/>
  <c r="O5" i="17"/>
  <c r="P5" i="17" s="1"/>
  <c r="Q5" i="17"/>
  <c r="R5" i="17" s="1"/>
  <c r="S5" i="17"/>
  <c r="T5" i="17" s="1"/>
  <c r="U5" i="17"/>
  <c r="V5" i="17" s="1"/>
  <c r="W5" i="17"/>
  <c r="X5" i="17" s="1"/>
  <c r="Y5" i="17"/>
  <c r="Z5" i="17" s="1"/>
  <c r="AA5" i="17"/>
  <c r="AB5" i="17" s="1"/>
  <c r="AC5" i="17"/>
  <c r="AD5" i="17" s="1"/>
  <c r="AE5" i="17"/>
  <c r="AF5" i="17" s="1"/>
  <c r="AG5" i="17"/>
  <c r="AH5" i="17" s="1"/>
  <c r="AI5" i="17"/>
  <c r="AJ5" i="17" s="1"/>
  <c r="AK5" i="17"/>
  <c r="AL5" i="17" s="1"/>
  <c r="AM5" i="17"/>
  <c r="AN5" i="17" s="1"/>
  <c r="AO5" i="17"/>
  <c r="AP5" i="17" s="1"/>
  <c r="E6" i="17"/>
  <c r="F6" i="17" s="1"/>
  <c r="G6" i="17"/>
  <c r="H6" i="17" s="1"/>
  <c r="I6" i="17"/>
  <c r="J6" i="17" s="1"/>
  <c r="K6" i="17"/>
  <c r="L6" i="17" s="1"/>
  <c r="AQ6" i="17" s="1"/>
  <c r="AR6" i="17" s="1"/>
  <c r="M6" i="17"/>
  <c r="N6" i="17" s="1"/>
  <c r="O6" i="17"/>
  <c r="P6" i="17" s="1"/>
  <c r="Q6" i="17"/>
  <c r="R6" i="17" s="1"/>
  <c r="S6" i="17"/>
  <c r="T6" i="17" s="1"/>
  <c r="U6" i="17"/>
  <c r="V6" i="17" s="1"/>
  <c r="W6" i="17"/>
  <c r="X6" i="17" s="1"/>
  <c r="Y6" i="17"/>
  <c r="Z6" i="17" s="1"/>
  <c r="AA6" i="17"/>
  <c r="AB6" i="17" s="1"/>
  <c r="AC6" i="17"/>
  <c r="AD6" i="17" s="1"/>
  <c r="AE6" i="17"/>
  <c r="AF6" i="17" s="1"/>
  <c r="AG6" i="17"/>
  <c r="AH6" i="17" s="1"/>
  <c r="AI6" i="17"/>
  <c r="AJ6" i="17" s="1"/>
  <c r="AK6" i="17"/>
  <c r="AL6" i="17" s="1"/>
  <c r="AM6" i="17"/>
  <c r="AN6" i="17" s="1"/>
  <c r="AO6" i="17"/>
  <c r="AP6" i="17" s="1"/>
  <c r="E7" i="17"/>
  <c r="F7" i="17" s="1"/>
  <c r="G7" i="17"/>
  <c r="H7" i="17" s="1"/>
  <c r="I7" i="17"/>
  <c r="J7" i="17" s="1"/>
  <c r="K7" i="17"/>
  <c r="L7" i="17" s="1"/>
  <c r="AQ7" i="17" s="1"/>
  <c r="AR7" i="17" s="1"/>
  <c r="M7" i="17"/>
  <c r="N7" i="17" s="1"/>
  <c r="O7" i="17"/>
  <c r="P7" i="17" s="1"/>
  <c r="Q7" i="17"/>
  <c r="R7" i="17" s="1"/>
  <c r="S7" i="17"/>
  <c r="T7" i="17" s="1"/>
  <c r="U7" i="17"/>
  <c r="V7" i="17" s="1"/>
  <c r="W7" i="17"/>
  <c r="X7" i="17" s="1"/>
  <c r="Y7" i="17"/>
  <c r="Z7" i="17" s="1"/>
  <c r="AA7" i="17"/>
  <c r="AB7" i="17" s="1"/>
  <c r="AC7" i="17"/>
  <c r="AD7" i="17" s="1"/>
  <c r="AE7" i="17"/>
  <c r="AF7" i="17" s="1"/>
  <c r="AG7" i="17"/>
  <c r="AH7" i="17" s="1"/>
  <c r="AI7" i="17"/>
  <c r="AJ7" i="17" s="1"/>
  <c r="AK7" i="17"/>
  <c r="AL7" i="17" s="1"/>
  <c r="AM7" i="17"/>
  <c r="AN7" i="17" s="1"/>
  <c r="AO7" i="17"/>
  <c r="AP7" i="17" s="1"/>
  <c r="E8" i="17"/>
  <c r="F8" i="17" s="1"/>
  <c r="G8" i="17"/>
  <c r="H8" i="17" s="1"/>
  <c r="I8" i="17"/>
  <c r="J8" i="17" s="1"/>
  <c r="K8" i="17"/>
  <c r="L8" i="17" s="1"/>
  <c r="AQ8" i="17" s="1"/>
  <c r="AR8" i="17" s="1"/>
  <c r="M8" i="17"/>
  <c r="N8" i="17" s="1"/>
  <c r="O8" i="17"/>
  <c r="P8" i="17" s="1"/>
  <c r="Q8" i="17"/>
  <c r="R8" i="17" s="1"/>
  <c r="S8" i="17"/>
  <c r="T8" i="17" s="1"/>
  <c r="U8" i="17"/>
  <c r="V8" i="17" s="1"/>
  <c r="W8" i="17"/>
  <c r="X8" i="17" s="1"/>
  <c r="Y8" i="17"/>
  <c r="Z8" i="17" s="1"/>
  <c r="AA8" i="17"/>
  <c r="AB8" i="17" s="1"/>
  <c r="AC8" i="17"/>
  <c r="AD8" i="17" s="1"/>
  <c r="AE8" i="17"/>
  <c r="AF8" i="17" s="1"/>
  <c r="AG8" i="17"/>
  <c r="AH8" i="17" s="1"/>
  <c r="AI8" i="17"/>
  <c r="AJ8" i="17" s="1"/>
  <c r="AK8" i="17"/>
  <c r="AL8" i="17" s="1"/>
  <c r="AM8" i="17"/>
  <c r="AN8" i="17" s="1"/>
  <c r="AO8" i="17"/>
  <c r="AP8" i="17" s="1"/>
  <c r="E9" i="17"/>
  <c r="F9" i="17" s="1"/>
  <c r="G9" i="17"/>
  <c r="H9" i="17" s="1"/>
  <c r="I9" i="17"/>
  <c r="J9" i="17" s="1"/>
  <c r="K9" i="17"/>
  <c r="L9" i="17" s="1"/>
  <c r="AQ9" i="17" s="1"/>
  <c r="AR9" i="17" s="1"/>
  <c r="M9" i="17"/>
  <c r="N9" i="17" s="1"/>
  <c r="O9" i="17"/>
  <c r="P9" i="17" s="1"/>
  <c r="Q9" i="17"/>
  <c r="R9" i="17" s="1"/>
  <c r="S9" i="17"/>
  <c r="T9" i="17" s="1"/>
  <c r="U9" i="17"/>
  <c r="V9" i="17" s="1"/>
  <c r="W9" i="17"/>
  <c r="X9" i="17" s="1"/>
  <c r="Y9" i="17"/>
  <c r="Z9" i="17" s="1"/>
  <c r="AA9" i="17"/>
  <c r="AB9" i="17" s="1"/>
  <c r="AC9" i="17"/>
  <c r="AD9" i="17" s="1"/>
  <c r="AE9" i="17"/>
  <c r="AF9" i="17" s="1"/>
  <c r="AG9" i="17"/>
  <c r="AH9" i="17" s="1"/>
  <c r="AI9" i="17"/>
  <c r="AJ9" i="17" s="1"/>
  <c r="AK9" i="17"/>
  <c r="AL9" i="17" s="1"/>
  <c r="AM9" i="17"/>
  <c r="AN9" i="17" s="1"/>
  <c r="AO9" i="17"/>
  <c r="AP9" i="17" s="1"/>
  <c r="E10" i="17"/>
  <c r="F10" i="17" s="1"/>
  <c r="G10" i="17"/>
  <c r="H10" i="17" s="1"/>
  <c r="I10" i="17"/>
  <c r="J10" i="17" s="1"/>
  <c r="K10" i="17"/>
  <c r="L10" i="17" s="1"/>
  <c r="AQ10" i="17" s="1"/>
  <c r="AR10" i="17" s="1"/>
  <c r="M10" i="17"/>
  <c r="N10" i="17" s="1"/>
  <c r="O10" i="17"/>
  <c r="P10" i="17" s="1"/>
  <c r="Q10" i="17"/>
  <c r="R10" i="17" s="1"/>
  <c r="S10" i="17"/>
  <c r="T10" i="17" s="1"/>
  <c r="U10" i="17"/>
  <c r="V10" i="17" s="1"/>
  <c r="W10" i="17"/>
  <c r="X10" i="17" s="1"/>
  <c r="Y10" i="17"/>
  <c r="Z10" i="17" s="1"/>
  <c r="AA10" i="17"/>
  <c r="AB10" i="17" s="1"/>
  <c r="AC10" i="17"/>
  <c r="AD10" i="17" s="1"/>
  <c r="AE10" i="17"/>
  <c r="AF10" i="17" s="1"/>
  <c r="AG10" i="17"/>
  <c r="AH10" i="17" s="1"/>
  <c r="AI10" i="17"/>
  <c r="AJ10" i="17" s="1"/>
  <c r="AK10" i="17"/>
  <c r="AL10" i="17" s="1"/>
  <c r="AM10" i="17"/>
  <c r="AN10" i="17" s="1"/>
  <c r="AO10" i="17"/>
  <c r="AP10" i="17" s="1"/>
  <c r="E11" i="17"/>
  <c r="F11" i="17" s="1"/>
  <c r="G11" i="17"/>
  <c r="H11" i="17" s="1"/>
  <c r="I11" i="17"/>
  <c r="J11" i="17" s="1"/>
  <c r="K11" i="17"/>
  <c r="L11" i="17" s="1"/>
  <c r="AQ11" i="17" s="1"/>
  <c r="AR11" i="17" s="1"/>
  <c r="M11" i="17"/>
  <c r="N11" i="17" s="1"/>
  <c r="O11" i="17"/>
  <c r="P11" i="17" s="1"/>
  <c r="Q11" i="17"/>
  <c r="R11" i="17" s="1"/>
  <c r="S11" i="17"/>
  <c r="T11" i="17" s="1"/>
  <c r="U11" i="17"/>
  <c r="V11" i="17" s="1"/>
  <c r="W11" i="17"/>
  <c r="X11" i="17" s="1"/>
  <c r="Y11" i="17"/>
  <c r="Z11" i="17" s="1"/>
  <c r="AA11" i="17"/>
  <c r="AB11" i="17" s="1"/>
  <c r="AC11" i="17"/>
  <c r="AD11" i="17" s="1"/>
  <c r="AE11" i="17"/>
  <c r="AF11" i="17" s="1"/>
  <c r="AG11" i="17"/>
  <c r="AH11" i="17" s="1"/>
  <c r="AI11" i="17"/>
  <c r="AJ11" i="17" s="1"/>
  <c r="AK11" i="17"/>
  <c r="AL11" i="17" s="1"/>
  <c r="AM11" i="17"/>
  <c r="AN11" i="17" s="1"/>
  <c r="AO11" i="17"/>
  <c r="AP11" i="17" s="1"/>
  <c r="E12" i="17"/>
  <c r="F12" i="17" s="1"/>
  <c r="G12" i="17"/>
  <c r="H12" i="17" s="1"/>
  <c r="I12" i="17"/>
  <c r="J12" i="17" s="1"/>
  <c r="K12" i="17"/>
  <c r="L12" i="17" s="1"/>
  <c r="AQ12" i="17" s="1"/>
  <c r="AR12" i="17" s="1"/>
  <c r="M12" i="17"/>
  <c r="N12" i="17" s="1"/>
  <c r="O12" i="17"/>
  <c r="P12" i="17" s="1"/>
  <c r="Q12" i="17"/>
  <c r="R12" i="17" s="1"/>
  <c r="S12" i="17"/>
  <c r="T12" i="17" s="1"/>
  <c r="U12" i="17"/>
  <c r="V12" i="17" s="1"/>
  <c r="W12" i="17"/>
  <c r="X12" i="17" s="1"/>
  <c r="Y12" i="17"/>
  <c r="Z12" i="17" s="1"/>
  <c r="AA12" i="17"/>
  <c r="AB12" i="17" s="1"/>
  <c r="AC12" i="17"/>
  <c r="AD12" i="17" s="1"/>
  <c r="AE12" i="17"/>
  <c r="AF12" i="17" s="1"/>
  <c r="AG12" i="17"/>
  <c r="AH12" i="17" s="1"/>
  <c r="AI12" i="17"/>
  <c r="AJ12" i="17" s="1"/>
  <c r="AK12" i="17"/>
  <c r="AL12" i="17" s="1"/>
  <c r="AM12" i="17"/>
  <c r="AN12" i="17" s="1"/>
  <c r="AO12" i="17"/>
  <c r="AP12" i="17" s="1"/>
  <c r="E13" i="17"/>
  <c r="F13" i="17" s="1"/>
  <c r="G13" i="17"/>
  <c r="H13" i="17" s="1"/>
  <c r="I13" i="17"/>
  <c r="J13" i="17" s="1"/>
  <c r="K13" i="17"/>
  <c r="L13" i="17" s="1"/>
  <c r="AQ13" i="17" s="1"/>
  <c r="AR13" i="17" s="1"/>
  <c r="M13" i="17"/>
  <c r="N13" i="17" s="1"/>
  <c r="O13" i="17"/>
  <c r="P13" i="17" s="1"/>
  <c r="Q13" i="17"/>
  <c r="R13" i="17" s="1"/>
  <c r="S13" i="17"/>
  <c r="T13" i="17" s="1"/>
  <c r="U13" i="17"/>
  <c r="V13" i="17" s="1"/>
  <c r="W13" i="17"/>
  <c r="X13" i="17" s="1"/>
  <c r="Y13" i="17"/>
  <c r="Z13" i="17" s="1"/>
  <c r="AA13" i="17"/>
  <c r="AB13" i="17" s="1"/>
  <c r="AC13" i="17"/>
  <c r="AD13" i="17" s="1"/>
  <c r="AE13" i="17"/>
  <c r="AF13" i="17" s="1"/>
  <c r="AG13" i="17"/>
  <c r="AH13" i="17" s="1"/>
  <c r="AI13" i="17"/>
  <c r="AJ13" i="17" s="1"/>
  <c r="AK13" i="17"/>
  <c r="AL13" i="17" s="1"/>
  <c r="AM13" i="17"/>
  <c r="AN13" i="17" s="1"/>
  <c r="AO13" i="17"/>
  <c r="AP13" i="17" s="1"/>
  <c r="E14" i="17"/>
  <c r="F14" i="17" s="1"/>
  <c r="G14" i="17"/>
  <c r="H14" i="17" s="1"/>
  <c r="I14" i="17"/>
  <c r="J14" i="17" s="1"/>
  <c r="K14" i="17"/>
  <c r="L14" i="17" s="1"/>
  <c r="AQ14" i="17" s="1"/>
  <c r="AR14" i="17" s="1"/>
  <c r="M14" i="17"/>
  <c r="N14" i="17" s="1"/>
  <c r="O14" i="17"/>
  <c r="P14" i="17" s="1"/>
  <c r="Q14" i="17"/>
  <c r="R14" i="17" s="1"/>
  <c r="S14" i="17"/>
  <c r="T14" i="17" s="1"/>
  <c r="U14" i="17"/>
  <c r="V14" i="17" s="1"/>
  <c r="W14" i="17"/>
  <c r="X14" i="17" s="1"/>
  <c r="Y14" i="17"/>
  <c r="Z14" i="17" s="1"/>
  <c r="AA14" i="17"/>
  <c r="AB14" i="17" s="1"/>
  <c r="AC14" i="17"/>
  <c r="AD14" i="17" s="1"/>
  <c r="AE14" i="17"/>
  <c r="AF14" i="17" s="1"/>
  <c r="AG14" i="17"/>
  <c r="AH14" i="17" s="1"/>
  <c r="AI14" i="17"/>
  <c r="AJ14" i="17" s="1"/>
  <c r="AK14" i="17"/>
  <c r="AL14" i="17" s="1"/>
  <c r="AM14" i="17"/>
  <c r="AN14" i="17" s="1"/>
  <c r="AO14" i="17"/>
  <c r="AP14" i="17" s="1"/>
  <c r="E15" i="17"/>
  <c r="F15" i="17" s="1"/>
  <c r="G15" i="17"/>
  <c r="H15" i="17" s="1"/>
  <c r="I15" i="17"/>
  <c r="J15" i="17" s="1"/>
  <c r="K15" i="17"/>
  <c r="L15" i="17" s="1"/>
  <c r="AQ15" i="17" s="1"/>
  <c r="AR15" i="17" s="1"/>
  <c r="M15" i="17"/>
  <c r="N15" i="17" s="1"/>
  <c r="O15" i="17"/>
  <c r="P15" i="17" s="1"/>
  <c r="Q15" i="17"/>
  <c r="R15" i="17" s="1"/>
  <c r="S15" i="17"/>
  <c r="T15" i="17" s="1"/>
  <c r="U15" i="17"/>
  <c r="V15" i="17" s="1"/>
  <c r="W15" i="17"/>
  <c r="X15" i="17" s="1"/>
  <c r="Y15" i="17"/>
  <c r="Z15" i="17" s="1"/>
  <c r="AA15" i="17"/>
  <c r="AB15" i="17" s="1"/>
  <c r="AC15" i="17"/>
  <c r="AD15" i="17" s="1"/>
  <c r="AE15" i="17"/>
  <c r="AF15" i="17" s="1"/>
  <c r="AG15" i="17"/>
  <c r="AH15" i="17" s="1"/>
  <c r="AI15" i="17"/>
  <c r="AJ15" i="17" s="1"/>
  <c r="AK15" i="17"/>
  <c r="AL15" i="17" s="1"/>
  <c r="AM15" i="17"/>
  <c r="AN15" i="17" s="1"/>
  <c r="AO15" i="17"/>
  <c r="AP15" i="17" s="1"/>
  <c r="E16" i="17"/>
  <c r="F16" i="17" s="1"/>
  <c r="G16" i="17"/>
  <c r="H16" i="17" s="1"/>
  <c r="I16" i="17"/>
  <c r="J16" i="17" s="1"/>
  <c r="K16" i="17"/>
  <c r="L16" i="17" s="1"/>
  <c r="AQ16" i="17" s="1"/>
  <c r="AR16" i="17" s="1"/>
  <c r="M16" i="17"/>
  <c r="N16" i="17" s="1"/>
  <c r="O16" i="17"/>
  <c r="P16" i="17" s="1"/>
  <c r="Q16" i="17"/>
  <c r="R16" i="17" s="1"/>
  <c r="S16" i="17"/>
  <c r="T16" i="17" s="1"/>
  <c r="U16" i="17"/>
  <c r="V16" i="17" s="1"/>
  <c r="W16" i="17"/>
  <c r="X16" i="17" s="1"/>
  <c r="Y16" i="17"/>
  <c r="Z16" i="17" s="1"/>
  <c r="AA16" i="17"/>
  <c r="AB16" i="17" s="1"/>
  <c r="AC16" i="17"/>
  <c r="AD16" i="17" s="1"/>
  <c r="AE16" i="17"/>
  <c r="AF16" i="17" s="1"/>
  <c r="AG16" i="17"/>
  <c r="AH16" i="17" s="1"/>
  <c r="AI16" i="17"/>
  <c r="AJ16" i="17" s="1"/>
  <c r="AK16" i="17"/>
  <c r="AL16" i="17" s="1"/>
  <c r="AM16" i="17"/>
  <c r="AN16" i="17" s="1"/>
  <c r="AO16" i="17"/>
  <c r="AP16" i="17" s="1"/>
  <c r="E17" i="17"/>
  <c r="F17" i="17" s="1"/>
  <c r="G17" i="17"/>
  <c r="H17" i="17" s="1"/>
  <c r="I17" i="17"/>
  <c r="J17" i="17" s="1"/>
  <c r="K17" i="17"/>
  <c r="L17" i="17" s="1"/>
  <c r="AQ17" i="17" s="1"/>
  <c r="AR17" i="17" s="1"/>
  <c r="M17" i="17"/>
  <c r="N17" i="17" s="1"/>
  <c r="O17" i="17"/>
  <c r="P17" i="17" s="1"/>
  <c r="Q17" i="17"/>
  <c r="R17" i="17" s="1"/>
  <c r="S17" i="17"/>
  <c r="T17" i="17" s="1"/>
  <c r="U17" i="17"/>
  <c r="V17" i="17" s="1"/>
  <c r="W17" i="17"/>
  <c r="X17" i="17" s="1"/>
  <c r="Y17" i="17"/>
  <c r="Z17" i="17" s="1"/>
  <c r="AA17" i="17"/>
  <c r="AB17" i="17" s="1"/>
  <c r="AC17" i="17"/>
  <c r="AD17" i="17" s="1"/>
  <c r="AE17" i="17"/>
  <c r="AF17" i="17" s="1"/>
  <c r="AG17" i="17"/>
  <c r="AH17" i="17" s="1"/>
  <c r="AI17" i="17"/>
  <c r="AJ17" i="17" s="1"/>
  <c r="AK17" i="17"/>
  <c r="AL17" i="17" s="1"/>
  <c r="AM17" i="17"/>
  <c r="AN17" i="17" s="1"/>
  <c r="AO17" i="17"/>
  <c r="AP17" i="17" s="1"/>
  <c r="E18" i="17"/>
  <c r="F18" i="17" s="1"/>
  <c r="G18" i="17"/>
  <c r="H18" i="17" s="1"/>
  <c r="I18" i="17"/>
  <c r="J18" i="17" s="1"/>
  <c r="K18" i="17"/>
  <c r="L18" i="17" s="1"/>
  <c r="AQ18" i="17" s="1"/>
  <c r="AR18" i="17" s="1"/>
  <c r="M18" i="17"/>
  <c r="N18" i="17" s="1"/>
  <c r="O18" i="17"/>
  <c r="P18" i="17" s="1"/>
  <c r="Q18" i="17"/>
  <c r="R18" i="17" s="1"/>
  <c r="S18" i="17"/>
  <c r="T18" i="17" s="1"/>
  <c r="U18" i="17"/>
  <c r="V18" i="17" s="1"/>
  <c r="W18" i="17"/>
  <c r="X18" i="17" s="1"/>
  <c r="Y18" i="17"/>
  <c r="Z18" i="17" s="1"/>
  <c r="AA18" i="17"/>
  <c r="AB18" i="17" s="1"/>
  <c r="AC18" i="17"/>
  <c r="AD18" i="17" s="1"/>
  <c r="AE18" i="17"/>
  <c r="AF18" i="17" s="1"/>
  <c r="AG18" i="17"/>
  <c r="AH18" i="17" s="1"/>
  <c r="AI18" i="17"/>
  <c r="AJ18" i="17" s="1"/>
  <c r="AK18" i="17"/>
  <c r="AL18" i="17" s="1"/>
  <c r="AM18" i="17"/>
  <c r="AN18" i="17" s="1"/>
  <c r="AO18" i="17"/>
  <c r="AP18" i="17" s="1"/>
  <c r="E19" i="17"/>
  <c r="F19" i="17" s="1"/>
  <c r="G19" i="17"/>
  <c r="H19" i="17" s="1"/>
  <c r="I19" i="17"/>
  <c r="J19" i="17" s="1"/>
  <c r="K19" i="17"/>
  <c r="L19" i="17" s="1"/>
  <c r="AQ19" i="17" s="1"/>
  <c r="AR19" i="17" s="1"/>
  <c r="M19" i="17"/>
  <c r="N19" i="17" s="1"/>
  <c r="O19" i="17"/>
  <c r="P19" i="17" s="1"/>
  <c r="Q19" i="17"/>
  <c r="R19" i="17" s="1"/>
  <c r="S19" i="17"/>
  <c r="T19" i="17" s="1"/>
  <c r="U19" i="17"/>
  <c r="V19" i="17" s="1"/>
  <c r="W19" i="17"/>
  <c r="X19" i="17" s="1"/>
  <c r="Y19" i="17"/>
  <c r="Z19" i="17" s="1"/>
  <c r="AA19" i="17"/>
  <c r="AB19" i="17" s="1"/>
  <c r="AC19" i="17"/>
  <c r="AD19" i="17" s="1"/>
  <c r="AE19" i="17"/>
  <c r="AF19" i="17" s="1"/>
  <c r="AG19" i="17"/>
  <c r="AH19" i="17" s="1"/>
  <c r="AI19" i="17"/>
  <c r="AJ19" i="17" s="1"/>
  <c r="AK19" i="17"/>
  <c r="AL19" i="17" s="1"/>
  <c r="AM19" i="17"/>
  <c r="AN19" i="17" s="1"/>
  <c r="AO19" i="17"/>
  <c r="AP19" i="17" s="1"/>
  <c r="E20" i="17"/>
  <c r="F20" i="17" s="1"/>
  <c r="G20" i="17"/>
  <c r="H20" i="17" s="1"/>
  <c r="I20" i="17"/>
  <c r="J20" i="17" s="1"/>
  <c r="K20" i="17"/>
  <c r="L20" i="17" s="1"/>
  <c r="AQ20" i="17" s="1"/>
  <c r="AR20" i="17" s="1"/>
  <c r="M20" i="17"/>
  <c r="N20" i="17" s="1"/>
  <c r="O20" i="17"/>
  <c r="P20" i="17" s="1"/>
  <c r="Q20" i="17"/>
  <c r="R20" i="17" s="1"/>
  <c r="S20" i="17"/>
  <c r="T20" i="17" s="1"/>
  <c r="U20" i="17"/>
  <c r="V20" i="17" s="1"/>
  <c r="W20" i="17"/>
  <c r="X20" i="17" s="1"/>
  <c r="Y20" i="17"/>
  <c r="Z20" i="17" s="1"/>
  <c r="AA20" i="17"/>
  <c r="AB20" i="17" s="1"/>
  <c r="AC20" i="17"/>
  <c r="AD20" i="17" s="1"/>
  <c r="AE20" i="17"/>
  <c r="AF20" i="17" s="1"/>
  <c r="AG20" i="17"/>
  <c r="AH20" i="17" s="1"/>
  <c r="AI20" i="17"/>
  <c r="AJ20" i="17" s="1"/>
  <c r="AK20" i="17"/>
  <c r="AL20" i="17" s="1"/>
  <c r="AM20" i="17"/>
  <c r="AN20" i="17" s="1"/>
  <c r="AO20" i="17"/>
  <c r="AP20" i="17" s="1"/>
  <c r="E21" i="17"/>
  <c r="F21" i="17" s="1"/>
  <c r="G21" i="17"/>
  <c r="H21" i="17" s="1"/>
  <c r="I21" i="17"/>
  <c r="J21" i="17" s="1"/>
  <c r="K21" i="17"/>
  <c r="L21" i="17" s="1"/>
  <c r="AQ21" i="17" s="1"/>
  <c r="AR21" i="17" s="1"/>
  <c r="M21" i="17"/>
  <c r="N21" i="17" s="1"/>
  <c r="O21" i="17"/>
  <c r="P21" i="17" s="1"/>
  <c r="Q21" i="17"/>
  <c r="R21" i="17" s="1"/>
  <c r="S21" i="17"/>
  <c r="T21" i="17" s="1"/>
  <c r="U21" i="17"/>
  <c r="V21" i="17" s="1"/>
  <c r="W21" i="17"/>
  <c r="X21" i="17" s="1"/>
  <c r="Y21" i="17"/>
  <c r="Z21" i="17" s="1"/>
  <c r="AA21" i="17"/>
  <c r="AB21" i="17" s="1"/>
  <c r="AC21" i="17"/>
  <c r="AD21" i="17" s="1"/>
  <c r="AE21" i="17"/>
  <c r="AF21" i="17" s="1"/>
  <c r="AG21" i="17"/>
  <c r="AH21" i="17" s="1"/>
  <c r="AI21" i="17"/>
  <c r="AJ21" i="17" s="1"/>
  <c r="AK21" i="17"/>
  <c r="AL21" i="17" s="1"/>
  <c r="AM21" i="17"/>
  <c r="AN21" i="17" s="1"/>
  <c r="AO21" i="17"/>
  <c r="AP21" i="17" s="1"/>
  <c r="E22" i="17"/>
  <c r="F22" i="17" s="1"/>
  <c r="G22" i="17"/>
  <c r="H22" i="17" s="1"/>
  <c r="I22" i="17"/>
  <c r="J22" i="17" s="1"/>
  <c r="K22" i="17"/>
  <c r="L22" i="17" s="1"/>
  <c r="AQ22" i="17" s="1"/>
  <c r="AR22" i="17" s="1"/>
  <c r="M22" i="17"/>
  <c r="N22" i="17" s="1"/>
  <c r="O22" i="17"/>
  <c r="P22" i="17" s="1"/>
  <c r="Q22" i="17"/>
  <c r="R22" i="17" s="1"/>
  <c r="S22" i="17"/>
  <c r="T22" i="17" s="1"/>
  <c r="U22" i="17"/>
  <c r="V22" i="17" s="1"/>
  <c r="W22" i="17"/>
  <c r="X22" i="17" s="1"/>
  <c r="Y22" i="17"/>
  <c r="Z22" i="17" s="1"/>
  <c r="AA22" i="17"/>
  <c r="AB22" i="17" s="1"/>
  <c r="AC22" i="17"/>
  <c r="AD22" i="17" s="1"/>
  <c r="AE22" i="17"/>
  <c r="AF22" i="17" s="1"/>
  <c r="AG22" i="17"/>
  <c r="AH22" i="17" s="1"/>
  <c r="AI22" i="17"/>
  <c r="AJ22" i="17" s="1"/>
  <c r="AK22" i="17"/>
  <c r="AL22" i="17" s="1"/>
  <c r="AM22" i="17"/>
  <c r="AN22" i="17" s="1"/>
  <c r="AO22" i="17"/>
  <c r="AP22" i="17" s="1"/>
  <c r="E23" i="17"/>
  <c r="F23" i="17" s="1"/>
  <c r="G23" i="17"/>
  <c r="H23" i="17" s="1"/>
  <c r="I23" i="17"/>
  <c r="J23" i="17" s="1"/>
  <c r="K23" i="17"/>
  <c r="L23" i="17" s="1"/>
  <c r="AQ23" i="17" s="1"/>
  <c r="AR23" i="17" s="1"/>
  <c r="M23" i="17"/>
  <c r="N23" i="17" s="1"/>
  <c r="O23" i="17"/>
  <c r="P23" i="17" s="1"/>
  <c r="Q23" i="17"/>
  <c r="R23" i="17" s="1"/>
  <c r="S23" i="17"/>
  <c r="T23" i="17" s="1"/>
  <c r="U23" i="17"/>
  <c r="V23" i="17" s="1"/>
  <c r="W23" i="17"/>
  <c r="X23" i="17" s="1"/>
  <c r="Y23" i="17"/>
  <c r="Z23" i="17" s="1"/>
  <c r="AA23" i="17"/>
  <c r="AB23" i="17" s="1"/>
  <c r="AC23" i="17"/>
  <c r="AD23" i="17" s="1"/>
  <c r="AE23" i="17"/>
  <c r="AF23" i="17" s="1"/>
  <c r="AG23" i="17"/>
  <c r="AH23" i="17" s="1"/>
  <c r="AI23" i="17"/>
  <c r="AJ23" i="17" s="1"/>
  <c r="AK23" i="17"/>
  <c r="AL23" i="17" s="1"/>
  <c r="AM23" i="17"/>
  <c r="AN23" i="17" s="1"/>
  <c r="AO23" i="17"/>
  <c r="AP23" i="17" s="1"/>
  <c r="E24" i="17"/>
  <c r="F24" i="17" s="1"/>
  <c r="G24" i="17"/>
  <c r="H24" i="17" s="1"/>
  <c r="I24" i="17"/>
  <c r="J24" i="17" s="1"/>
  <c r="K24" i="17"/>
  <c r="L24" i="17" s="1"/>
  <c r="AQ24" i="17" s="1"/>
  <c r="AR24" i="17" s="1"/>
  <c r="M24" i="17"/>
  <c r="N24" i="17" s="1"/>
  <c r="O24" i="17"/>
  <c r="P24" i="17" s="1"/>
  <c r="Q24" i="17"/>
  <c r="R24" i="17" s="1"/>
  <c r="S24" i="17"/>
  <c r="T24" i="17" s="1"/>
  <c r="U24" i="17"/>
  <c r="V24" i="17" s="1"/>
  <c r="W24" i="17"/>
  <c r="X24" i="17" s="1"/>
  <c r="Y24" i="17"/>
  <c r="Z24" i="17" s="1"/>
  <c r="AA24" i="17"/>
  <c r="AB24" i="17" s="1"/>
  <c r="AC24" i="17"/>
  <c r="AD24" i="17" s="1"/>
  <c r="AE24" i="17"/>
  <c r="AF24" i="17" s="1"/>
  <c r="AG24" i="17"/>
  <c r="AH24" i="17" s="1"/>
  <c r="AI24" i="17"/>
  <c r="AJ24" i="17" s="1"/>
  <c r="AK24" i="17"/>
  <c r="AL24" i="17" s="1"/>
  <c r="AM24" i="17"/>
  <c r="AN24" i="17" s="1"/>
  <c r="AO24" i="17"/>
  <c r="AP24" i="17" s="1"/>
  <c r="E25" i="17"/>
  <c r="F25" i="17" s="1"/>
  <c r="G25" i="17"/>
  <c r="H25" i="17" s="1"/>
  <c r="I25" i="17"/>
  <c r="J25" i="17" s="1"/>
  <c r="K25" i="17"/>
  <c r="L25" i="17" s="1"/>
  <c r="AQ25" i="17" s="1"/>
  <c r="AR25" i="17" s="1"/>
  <c r="M25" i="17"/>
  <c r="N25" i="17" s="1"/>
  <c r="O25" i="17"/>
  <c r="P25" i="17" s="1"/>
  <c r="Q25" i="17"/>
  <c r="R25" i="17" s="1"/>
  <c r="S25" i="17"/>
  <c r="T25" i="17" s="1"/>
  <c r="U25" i="17"/>
  <c r="V25" i="17" s="1"/>
  <c r="W25" i="17"/>
  <c r="X25" i="17" s="1"/>
  <c r="Y25" i="17"/>
  <c r="Z25" i="17" s="1"/>
  <c r="AA25" i="17"/>
  <c r="AB25" i="17" s="1"/>
  <c r="AC25" i="17"/>
  <c r="AD25" i="17" s="1"/>
  <c r="AE25" i="17"/>
  <c r="AF25" i="17" s="1"/>
  <c r="AG25" i="17"/>
  <c r="AH25" i="17" s="1"/>
  <c r="AI25" i="17"/>
  <c r="AJ25" i="17" s="1"/>
  <c r="AK25" i="17"/>
  <c r="AL25" i="17" s="1"/>
  <c r="AM25" i="17"/>
  <c r="AN25" i="17" s="1"/>
  <c r="AO25" i="17"/>
  <c r="AP25" i="17" s="1"/>
  <c r="E26" i="17"/>
  <c r="F26" i="17" s="1"/>
  <c r="G26" i="17"/>
  <c r="H26" i="17" s="1"/>
  <c r="I26" i="17"/>
  <c r="J26" i="17" s="1"/>
  <c r="K26" i="17"/>
  <c r="L26" i="17" s="1"/>
  <c r="AQ26" i="17" s="1"/>
  <c r="AR26" i="17" s="1"/>
  <c r="M26" i="17"/>
  <c r="N26" i="17" s="1"/>
  <c r="O26" i="17"/>
  <c r="P26" i="17" s="1"/>
  <c r="Q26" i="17"/>
  <c r="R26" i="17" s="1"/>
  <c r="S26" i="17"/>
  <c r="T26" i="17" s="1"/>
  <c r="U26" i="17"/>
  <c r="V26" i="17" s="1"/>
  <c r="W26" i="17"/>
  <c r="X26" i="17" s="1"/>
  <c r="Y26" i="17"/>
  <c r="Z26" i="17" s="1"/>
  <c r="AA26" i="17"/>
  <c r="AB26" i="17" s="1"/>
  <c r="AC26" i="17"/>
  <c r="AD26" i="17" s="1"/>
  <c r="AE26" i="17"/>
  <c r="AF26" i="17" s="1"/>
  <c r="AG26" i="17"/>
  <c r="AH26" i="17" s="1"/>
  <c r="AI26" i="17"/>
  <c r="AJ26" i="17" s="1"/>
  <c r="AK26" i="17"/>
  <c r="AL26" i="17" s="1"/>
  <c r="AM26" i="17"/>
  <c r="AN26" i="17" s="1"/>
  <c r="AO26" i="17"/>
  <c r="AP26" i="17" s="1"/>
  <c r="E27" i="17"/>
  <c r="F27" i="17" s="1"/>
  <c r="G27" i="17"/>
  <c r="H27" i="17" s="1"/>
  <c r="I27" i="17"/>
  <c r="J27" i="17" s="1"/>
  <c r="K27" i="17"/>
  <c r="L27" i="17" s="1"/>
  <c r="AQ27" i="17" s="1"/>
  <c r="AR27" i="17" s="1"/>
  <c r="M27" i="17"/>
  <c r="N27" i="17" s="1"/>
  <c r="O27" i="17"/>
  <c r="P27" i="17" s="1"/>
  <c r="Q27" i="17"/>
  <c r="R27" i="17" s="1"/>
  <c r="S27" i="17"/>
  <c r="T27" i="17" s="1"/>
  <c r="U27" i="17"/>
  <c r="V27" i="17" s="1"/>
  <c r="W27" i="17"/>
  <c r="X27" i="17" s="1"/>
  <c r="Y27" i="17"/>
  <c r="Z27" i="17" s="1"/>
  <c r="AA27" i="17"/>
  <c r="AB27" i="17" s="1"/>
  <c r="AC27" i="17"/>
  <c r="AD27" i="17" s="1"/>
  <c r="AE27" i="17"/>
  <c r="AF27" i="17" s="1"/>
  <c r="AG27" i="17"/>
  <c r="AH27" i="17" s="1"/>
  <c r="AI27" i="17"/>
  <c r="AJ27" i="17" s="1"/>
  <c r="AK27" i="17"/>
  <c r="AL27" i="17" s="1"/>
  <c r="AM27" i="17"/>
  <c r="AN27" i="17" s="1"/>
  <c r="AO27" i="17"/>
  <c r="AP27" i="17" s="1"/>
  <c r="E28" i="17"/>
  <c r="F28" i="17" s="1"/>
  <c r="G28" i="17"/>
  <c r="H28" i="17" s="1"/>
  <c r="I28" i="17"/>
  <c r="J28" i="17" s="1"/>
  <c r="K28" i="17"/>
  <c r="L28" i="17" s="1"/>
  <c r="AQ28" i="17" s="1"/>
  <c r="AR28" i="17" s="1"/>
  <c r="M28" i="17"/>
  <c r="N28" i="17" s="1"/>
  <c r="O28" i="17"/>
  <c r="P28" i="17" s="1"/>
  <c r="Q28" i="17"/>
  <c r="R28" i="17" s="1"/>
  <c r="S28" i="17"/>
  <c r="T28" i="17" s="1"/>
  <c r="U28" i="17"/>
  <c r="V28" i="17" s="1"/>
  <c r="W28" i="17"/>
  <c r="X28" i="17" s="1"/>
  <c r="Y28" i="17"/>
  <c r="Z28" i="17" s="1"/>
  <c r="AA28" i="17"/>
  <c r="AB28" i="17" s="1"/>
  <c r="AC28" i="17"/>
  <c r="AD28" i="17" s="1"/>
  <c r="AE28" i="17"/>
  <c r="AF28" i="17" s="1"/>
  <c r="AG28" i="17"/>
  <c r="AH28" i="17" s="1"/>
  <c r="AI28" i="17"/>
  <c r="AJ28" i="17" s="1"/>
  <c r="AK28" i="17"/>
  <c r="AL28" i="17" s="1"/>
  <c r="AM28" i="17"/>
  <c r="AN28" i="17" s="1"/>
  <c r="AO28" i="17"/>
  <c r="AP28" i="17" s="1"/>
  <c r="E29" i="17"/>
  <c r="F29" i="17" s="1"/>
  <c r="G29" i="17"/>
  <c r="H29" i="17" s="1"/>
  <c r="I29" i="17"/>
  <c r="J29" i="17" s="1"/>
  <c r="K29" i="17"/>
  <c r="L29" i="17" s="1"/>
  <c r="AQ29" i="17" s="1"/>
  <c r="AR29" i="17" s="1"/>
  <c r="M29" i="17"/>
  <c r="N29" i="17" s="1"/>
  <c r="O29" i="17"/>
  <c r="P29" i="17" s="1"/>
  <c r="Q29" i="17"/>
  <c r="R29" i="17" s="1"/>
  <c r="S29" i="17"/>
  <c r="T29" i="17" s="1"/>
  <c r="U29" i="17"/>
  <c r="V29" i="17" s="1"/>
  <c r="W29" i="17"/>
  <c r="X29" i="17" s="1"/>
  <c r="Y29" i="17"/>
  <c r="Z29" i="17" s="1"/>
  <c r="AA29" i="17"/>
  <c r="AB29" i="17" s="1"/>
  <c r="AC29" i="17"/>
  <c r="AD29" i="17" s="1"/>
  <c r="AE29" i="17"/>
  <c r="AF29" i="17" s="1"/>
  <c r="AG29" i="17"/>
  <c r="AH29" i="17" s="1"/>
  <c r="AI29" i="17"/>
  <c r="AJ29" i="17" s="1"/>
  <c r="AK29" i="17"/>
  <c r="AL29" i="17" s="1"/>
  <c r="AM29" i="17"/>
  <c r="AN29" i="17" s="1"/>
  <c r="AO29" i="17"/>
  <c r="AP29" i="17" s="1"/>
  <c r="E30" i="17"/>
  <c r="F30" i="17" s="1"/>
  <c r="G30" i="17"/>
  <c r="H30" i="17" s="1"/>
  <c r="I30" i="17"/>
  <c r="J30" i="17" s="1"/>
  <c r="K30" i="17"/>
  <c r="L30" i="17" s="1"/>
  <c r="AQ30" i="17" s="1"/>
  <c r="AR30" i="17" s="1"/>
  <c r="M30" i="17"/>
  <c r="N30" i="17" s="1"/>
  <c r="O30" i="17"/>
  <c r="P30" i="17" s="1"/>
  <c r="Q30" i="17"/>
  <c r="R30" i="17" s="1"/>
  <c r="S30" i="17"/>
  <c r="T30" i="17" s="1"/>
  <c r="U30" i="17"/>
  <c r="V30" i="17" s="1"/>
  <c r="W30" i="17"/>
  <c r="X30" i="17" s="1"/>
  <c r="Y30" i="17"/>
  <c r="Z30" i="17" s="1"/>
  <c r="AA30" i="17"/>
  <c r="AB30" i="17" s="1"/>
  <c r="AC30" i="17"/>
  <c r="AD30" i="17" s="1"/>
  <c r="AE30" i="17"/>
  <c r="AF30" i="17" s="1"/>
  <c r="AG30" i="17"/>
  <c r="AH30" i="17" s="1"/>
  <c r="AI30" i="17"/>
  <c r="AJ30" i="17" s="1"/>
  <c r="AK30" i="17"/>
  <c r="AL30" i="17" s="1"/>
  <c r="AM30" i="17"/>
  <c r="AN30" i="17" s="1"/>
  <c r="AO30" i="17"/>
  <c r="AP30" i="17" s="1"/>
  <c r="E31" i="17"/>
  <c r="F31" i="17" s="1"/>
  <c r="G31" i="17"/>
  <c r="H31" i="17" s="1"/>
  <c r="I31" i="17"/>
  <c r="J31" i="17" s="1"/>
  <c r="K31" i="17"/>
  <c r="L31" i="17" s="1"/>
  <c r="AQ31" i="17" s="1"/>
  <c r="AR31" i="17" s="1"/>
  <c r="M31" i="17"/>
  <c r="N31" i="17" s="1"/>
  <c r="O31" i="17"/>
  <c r="P31" i="17" s="1"/>
  <c r="Q31" i="17"/>
  <c r="R31" i="17" s="1"/>
  <c r="S31" i="17"/>
  <c r="T31" i="17" s="1"/>
  <c r="U31" i="17"/>
  <c r="V31" i="17" s="1"/>
  <c r="W31" i="17"/>
  <c r="X31" i="17" s="1"/>
  <c r="Y31" i="17"/>
  <c r="Z31" i="17" s="1"/>
  <c r="AA31" i="17"/>
  <c r="AB31" i="17" s="1"/>
  <c r="AC31" i="17"/>
  <c r="AD31" i="17" s="1"/>
  <c r="AE31" i="17"/>
  <c r="AF31" i="17" s="1"/>
  <c r="AG31" i="17"/>
  <c r="AH31" i="17" s="1"/>
  <c r="AI31" i="17"/>
  <c r="AJ31" i="17" s="1"/>
  <c r="AK31" i="17"/>
  <c r="AL31" i="17" s="1"/>
  <c r="AM31" i="17"/>
  <c r="AN31" i="17" s="1"/>
  <c r="AO31" i="17"/>
  <c r="AP31" i="17" s="1"/>
  <c r="E32" i="17"/>
  <c r="F32" i="17" s="1"/>
  <c r="G32" i="17"/>
  <c r="H32" i="17" s="1"/>
  <c r="I32" i="17"/>
  <c r="J32" i="17" s="1"/>
  <c r="K32" i="17"/>
  <c r="L32" i="17" s="1"/>
  <c r="AQ32" i="17" s="1"/>
  <c r="AR32" i="17" s="1"/>
  <c r="M32" i="17"/>
  <c r="N32" i="17" s="1"/>
  <c r="O32" i="17"/>
  <c r="P32" i="17" s="1"/>
  <c r="Q32" i="17"/>
  <c r="R32" i="17" s="1"/>
  <c r="S32" i="17"/>
  <c r="T32" i="17" s="1"/>
  <c r="U32" i="17"/>
  <c r="V32" i="17" s="1"/>
  <c r="W32" i="17"/>
  <c r="X32" i="17" s="1"/>
  <c r="Y32" i="17"/>
  <c r="Z32" i="17" s="1"/>
  <c r="AA32" i="17"/>
  <c r="AB32" i="17" s="1"/>
  <c r="AC32" i="17"/>
  <c r="AD32" i="17" s="1"/>
  <c r="AE32" i="17"/>
  <c r="AF32" i="17" s="1"/>
  <c r="AG32" i="17"/>
  <c r="AH32" i="17" s="1"/>
  <c r="AI32" i="17"/>
  <c r="AJ32" i="17" s="1"/>
  <c r="AK32" i="17"/>
  <c r="AL32" i="17" s="1"/>
  <c r="AM32" i="17"/>
  <c r="AN32" i="17" s="1"/>
  <c r="AO32" i="17"/>
  <c r="AP32" i="17" s="1"/>
  <c r="E33" i="17"/>
  <c r="F33" i="17" s="1"/>
  <c r="G33" i="17"/>
  <c r="H33" i="17" s="1"/>
  <c r="I33" i="17"/>
  <c r="J33" i="17" s="1"/>
  <c r="K33" i="17"/>
  <c r="L33" i="17" s="1"/>
  <c r="AQ33" i="17" s="1"/>
  <c r="AR33" i="17" s="1"/>
  <c r="M33" i="17"/>
  <c r="N33" i="17" s="1"/>
  <c r="O33" i="17"/>
  <c r="P33" i="17" s="1"/>
  <c r="Q33" i="17"/>
  <c r="R33" i="17" s="1"/>
  <c r="S33" i="17"/>
  <c r="T33" i="17" s="1"/>
  <c r="U33" i="17"/>
  <c r="V33" i="17" s="1"/>
  <c r="W33" i="17"/>
  <c r="X33" i="17" s="1"/>
  <c r="Y33" i="17"/>
  <c r="Z33" i="17" s="1"/>
  <c r="AA33" i="17"/>
  <c r="AB33" i="17" s="1"/>
  <c r="AC33" i="17"/>
  <c r="AD33" i="17" s="1"/>
  <c r="AE33" i="17"/>
  <c r="AF33" i="17" s="1"/>
  <c r="AG33" i="17"/>
  <c r="AH33" i="17" s="1"/>
  <c r="AI33" i="17"/>
  <c r="AJ33" i="17" s="1"/>
  <c r="AK33" i="17"/>
  <c r="AL33" i="17" s="1"/>
  <c r="AM33" i="17"/>
  <c r="AN33" i="17" s="1"/>
  <c r="AO33" i="17"/>
  <c r="AP33" i="17" s="1"/>
  <c r="E34" i="17"/>
  <c r="F34" i="17" s="1"/>
  <c r="G34" i="17"/>
  <c r="H34" i="17" s="1"/>
  <c r="I34" i="17"/>
  <c r="J34" i="17" s="1"/>
  <c r="K34" i="17"/>
  <c r="L34" i="17" s="1"/>
  <c r="AQ34" i="17" s="1"/>
  <c r="AR34" i="17" s="1"/>
  <c r="M34" i="17"/>
  <c r="N34" i="17" s="1"/>
  <c r="O34" i="17"/>
  <c r="P34" i="17" s="1"/>
  <c r="Q34" i="17"/>
  <c r="R34" i="17" s="1"/>
  <c r="S34" i="17"/>
  <c r="T34" i="17" s="1"/>
  <c r="U34" i="17"/>
  <c r="V34" i="17" s="1"/>
  <c r="W34" i="17"/>
  <c r="X34" i="17" s="1"/>
  <c r="Y34" i="17"/>
  <c r="Z34" i="17" s="1"/>
  <c r="AA34" i="17"/>
  <c r="AB34" i="17" s="1"/>
  <c r="AC34" i="17"/>
  <c r="AD34" i="17" s="1"/>
  <c r="AE34" i="17"/>
  <c r="AF34" i="17" s="1"/>
  <c r="AG34" i="17"/>
  <c r="AH34" i="17" s="1"/>
  <c r="AI34" i="17"/>
  <c r="AJ34" i="17" s="1"/>
  <c r="AK34" i="17"/>
  <c r="AL34" i="17" s="1"/>
  <c r="AM34" i="17"/>
  <c r="AN34" i="17" s="1"/>
  <c r="AO34" i="17"/>
  <c r="AP34" i="17" s="1"/>
  <c r="A1" i="16"/>
  <c r="A2" i="16"/>
  <c r="B2" i="16"/>
  <c r="C2" i="16"/>
  <c r="D2" i="16"/>
  <c r="E2" i="16"/>
  <c r="I3" i="16"/>
  <c r="A4" i="16"/>
  <c r="B4" i="16"/>
  <c r="C4" i="16"/>
  <c r="D4" i="16"/>
  <c r="E4" i="16"/>
  <c r="F4" i="16" s="1"/>
  <c r="BE4" i="16" s="1"/>
  <c r="BF4" i="16" s="1"/>
  <c r="G4" i="16"/>
  <c r="H4" i="16" s="1"/>
  <c r="I4" i="16"/>
  <c r="J4" i="16" s="1"/>
  <c r="K4" i="16"/>
  <c r="L4" i="16" s="1"/>
  <c r="M4" i="16"/>
  <c r="N4" i="16" s="1"/>
  <c r="O4" i="16"/>
  <c r="P4" i="16" s="1"/>
  <c r="Q4" i="16"/>
  <c r="R4" i="16" s="1"/>
  <c r="S4" i="16"/>
  <c r="T4" i="16" s="1"/>
  <c r="U4" i="16"/>
  <c r="V4" i="16" s="1"/>
  <c r="W4" i="16"/>
  <c r="X4" i="16" s="1"/>
  <c r="Y4" i="16"/>
  <c r="Z4" i="16" s="1"/>
  <c r="AA4" i="16"/>
  <c r="AB4" i="16" s="1"/>
  <c r="AC4" i="16"/>
  <c r="AD4" i="16" s="1"/>
  <c r="AE4" i="16"/>
  <c r="AF4" i="16" s="1"/>
  <c r="AG4" i="16"/>
  <c r="AH4" i="16" s="1"/>
  <c r="AI4" i="16"/>
  <c r="AJ4" i="16" s="1"/>
  <c r="AK4" i="16"/>
  <c r="AL4" i="16" s="1"/>
  <c r="AM4" i="16"/>
  <c r="AN4" i="16" s="1"/>
  <c r="AO4" i="16"/>
  <c r="AP4" i="16" s="1"/>
  <c r="AQ4" i="16"/>
  <c r="AR4" i="16" s="1"/>
  <c r="AS4" i="16"/>
  <c r="AT4" i="16" s="1"/>
  <c r="AU4" i="16"/>
  <c r="AV4" i="16" s="1"/>
  <c r="AW4" i="16"/>
  <c r="AX4" i="16" s="1"/>
  <c r="AY4" i="16"/>
  <c r="AZ4" i="16" s="1"/>
  <c r="BA4" i="16"/>
  <c r="BB4" i="16" s="1"/>
  <c r="BC4" i="16"/>
  <c r="BD4" i="16" s="1"/>
  <c r="A5" i="16"/>
  <c r="B5" i="16"/>
  <c r="C5" i="16"/>
  <c r="D5" i="16"/>
  <c r="E5" i="16"/>
  <c r="F5" i="16" s="1"/>
  <c r="BE5" i="16" s="1"/>
  <c r="BF5" i="16" s="1"/>
  <c r="G5" i="16"/>
  <c r="H5" i="16" s="1"/>
  <c r="I5" i="16"/>
  <c r="J5" i="16" s="1"/>
  <c r="K5" i="16"/>
  <c r="L5" i="16" s="1"/>
  <c r="M5" i="16"/>
  <c r="N5" i="16" s="1"/>
  <c r="O5" i="16"/>
  <c r="P5" i="16" s="1"/>
  <c r="Q5" i="16"/>
  <c r="R5" i="16" s="1"/>
  <c r="S5" i="16"/>
  <c r="T5" i="16" s="1"/>
  <c r="U5" i="16"/>
  <c r="V5" i="16" s="1"/>
  <c r="W5" i="16"/>
  <c r="X5" i="16" s="1"/>
  <c r="Y5" i="16"/>
  <c r="Z5" i="16" s="1"/>
  <c r="AA5" i="16"/>
  <c r="AB5" i="16" s="1"/>
  <c r="AC5" i="16"/>
  <c r="AD5" i="16" s="1"/>
  <c r="AE5" i="16"/>
  <c r="AF5" i="16" s="1"/>
  <c r="AG5" i="16"/>
  <c r="AH5" i="16" s="1"/>
  <c r="AI5" i="16"/>
  <c r="AJ5" i="16" s="1"/>
  <c r="AK5" i="16"/>
  <c r="AL5" i="16" s="1"/>
  <c r="AM5" i="16"/>
  <c r="AN5" i="16" s="1"/>
  <c r="AO5" i="16"/>
  <c r="AP5" i="16" s="1"/>
  <c r="AQ5" i="16"/>
  <c r="AR5" i="16" s="1"/>
  <c r="AS5" i="16"/>
  <c r="AT5" i="16" s="1"/>
  <c r="AU5" i="16"/>
  <c r="AV5" i="16" s="1"/>
  <c r="AW5" i="16"/>
  <c r="AX5" i="16" s="1"/>
  <c r="AY5" i="16"/>
  <c r="AZ5" i="16" s="1"/>
  <c r="BA5" i="16"/>
  <c r="BB5" i="16" s="1"/>
  <c r="BC5" i="16"/>
  <c r="BD5" i="16" s="1"/>
  <c r="A6" i="16"/>
  <c r="B6" i="16"/>
  <c r="D6" i="16"/>
  <c r="E6" i="16"/>
  <c r="F6" i="16" s="1"/>
  <c r="G6" i="16"/>
  <c r="H6" i="16" s="1"/>
  <c r="I6" i="16"/>
  <c r="J6" i="16" s="1"/>
  <c r="K6" i="16"/>
  <c r="L6" i="16" s="1"/>
  <c r="M6" i="16"/>
  <c r="N6" i="16" s="1"/>
  <c r="O6" i="16"/>
  <c r="P6" i="16" s="1"/>
  <c r="Q6" i="16"/>
  <c r="R6" i="16" s="1"/>
  <c r="S6" i="16"/>
  <c r="T6" i="16" s="1"/>
  <c r="U6" i="16"/>
  <c r="V6" i="16" s="1"/>
  <c r="W6" i="16"/>
  <c r="X6" i="16" s="1"/>
  <c r="Y6" i="16"/>
  <c r="Z6" i="16" s="1"/>
  <c r="AA6" i="16"/>
  <c r="AB6" i="16" s="1"/>
  <c r="AC6" i="16"/>
  <c r="AD6" i="16" s="1"/>
  <c r="AE6" i="16"/>
  <c r="AF6" i="16" s="1"/>
  <c r="AG6" i="16"/>
  <c r="AH6" i="16" s="1"/>
  <c r="AI6" i="16"/>
  <c r="AJ6" i="16" s="1"/>
  <c r="AK6" i="16"/>
  <c r="AL6" i="16" s="1"/>
  <c r="AM6" i="16"/>
  <c r="AN6" i="16" s="1"/>
  <c r="AO6" i="16"/>
  <c r="AP6" i="16" s="1"/>
  <c r="AQ6" i="16"/>
  <c r="AR6" i="16" s="1"/>
  <c r="AS6" i="16"/>
  <c r="AT6" i="16" s="1"/>
  <c r="AU6" i="16"/>
  <c r="AV6" i="16" s="1"/>
  <c r="AW6" i="16"/>
  <c r="AX6" i="16" s="1"/>
  <c r="AY6" i="16"/>
  <c r="AZ6" i="16" s="1"/>
  <c r="BA6" i="16"/>
  <c r="BB6" i="16" s="1"/>
  <c r="BC6" i="16"/>
  <c r="BD6" i="16" s="1"/>
  <c r="BE6" i="16"/>
  <c r="BF6" i="16" s="1"/>
  <c r="A7" i="16"/>
  <c r="B7" i="16"/>
  <c r="D7" i="16"/>
  <c r="E7" i="16"/>
  <c r="F7" i="16" s="1"/>
  <c r="BE7" i="16" s="1"/>
  <c r="BF7" i="16" s="1"/>
  <c r="G7" i="16"/>
  <c r="H7" i="16" s="1"/>
  <c r="I7" i="16"/>
  <c r="J7" i="16" s="1"/>
  <c r="K7" i="16"/>
  <c r="L7" i="16" s="1"/>
  <c r="M7" i="16"/>
  <c r="N7" i="16" s="1"/>
  <c r="O7" i="16"/>
  <c r="P7" i="16" s="1"/>
  <c r="Q7" i="16"/>
  <c r="R7" i="16" s="1"/>
  <c r="S7" i="16"/>
  <c r="T7" i="16" s="1"/>
  <c r="U7" i="16"/>
  <c r="V7" i="16" s="1"/>
  <c r="W7" i="16"/>
  <c r="X7" i="16" s="1"/>
  <c r="Y7" i="16"/>
  <c r="Z7" i="16" s="1"/>
  <c r="AA7" i="16"/>
  <c r="AB7" i="16" s="1"/>
  <c r="AC7" i="16"/>
  <c r="AD7" i="16" s="1"/>
  <c r="AE7" i="16"/>
  <c r="AF7" i="16" s="1"/>
  <c r="AG7" i="16"/>
  <c r="AH7" i="16" s="1"/>
  <c r="AI7" i="16"/>
  <c r="AJ7" i="16" s="1"/>
  <c r="AK7" i="16"/>
  <c r="AL7" i="16" s="1"/>
  <c r="AM7" i="16"/>
  <c r="AN7" i="16" s="1"/>
  <c r="AO7" i="16"/>
  <c r="AP7" i="16" s="1"/>
  <c r="AQ7" i="16"/>
  <c r="AR7" i="16" s="1"/>
  <c r="AS7" i="16"/>
  <c r="AT7" i="16" s="1"/>
  <c r="AU7" i="16"/>
  <c r="AV7" i="16" s="1"/>
  <c r="AW7" i="16"/>
  <c r="AX7" i="16" s="1"/>
  <c r="AY7" i="16"/>
  <c r="AZ7" i="16" s="1"/>
  <c r="BA7" i="16"/>
  <c r="BB7" i="16" s="1"/>
  <c r="BC7" i="16"/>
  <c r="BD7" i="16" s="1"/>
  <c r="A8" i="16"/>
  <c r="B8" i="16"/>
  <c r="D8" i="16"/>
  <c r="E8" i="16"/>
  <c r="F8" i="16" s="1"/>
  <c r="BE8" i="16" s="1"/>
  <c r="BF8" i="16" s="1"/>
  <c r="G8" i="16"/>
  <c r="H8" i="16" s="1"/>
  <c r="I8" i="16"/>
  <c r="J8" i="16" s="1"/>
  <c r="K8" i="16"/>
  <c r="L8" i="16" s="1"/>
  <c r="M8" i="16"/>
  <c r="N8" i="16" s="1"/>
  <c r="O8" i="16"/>
  <c r="P8" i="16" s="1"/>
  <c r="Q8" i="16"/>
  <c r="R8" i="16" s="1"/>
  <c r="S8" i="16"/>
  <c r="T8" i="16" s="1"/>
  <c r="U8" i="16"/>
  <c r="V8" i="16" s="1"/>
  <c r="W8" i="16"/>
  <c r="X8" i="16" s="1"/>
  <c r="Y8" i="16"/>
  <c r="Z8" i="16" s="1"/>
  <c r="AA8" i="16"/>
  <c r="AB8" i="16" s="1"/>
  <c r="AC8" i="16"/>
  <c r="AD8" i="16" s="1"/>
  <c r="AE8" i="16"/>
  <c r="AF8" i="16" s="1"/>
  <c r="AG8" i="16"/>
  <c r="AH8" i="16" s="1"/>
  <c r="AI8" i="16"/>
  <c r="AJ8" i="16" s="1"/>
  <c r="AK8" i="16"/>
  <c r="AL8" i="16" s="1"/>
  <c r="AM8" i="16"/>
  <c r="AN8" i="16" s="1"/>
  <c r="AO8" i="16"/>
  <c r="AP8" i="16" s="1"/>
  <c r="AQ8" i="16"/>
  <c r="AR8" i="16" s="1"/>
  <c r="AS8" i="16"/>
  <c r="AT8" i="16" s="1"/>
  <c r="AU8" i="16"/>
  <c r="AV8" i="16" s="1"/>
  <c r="AW8" i="16"/>
  <c r="AX8" i="16" s="1"/>
  <c r="AY8" i="16"/>
  <c r="AZ8" i="16" s="1"/>
  <c r="BA8" i="16"/>
  <c r="BB8" i="16" s="1"/>
  <c r="BC8" i="16"/>
  <c r="BD8" i="16" s="1"/>
  <c r="A9" i="16"/>
  <c r="B9" i="16"/>
  <c r="D9" i="16"/>
  <c r="E9" i="16"/>
  <c r="F9" i="16" s="1"/>
  <c r="BE9" i="16" s="1"/>
  <c r="BF9" i="16" s="1"/>
  <c r="G9" i="16"/>
  <c r="H9" i="16" s="1"/>
  <c r="I9" i="16"/>
  <c r="J9" i="16" s="1"/>
  <c r="K9" i="16"/>
  <c r="L9" i="16" s="1"/>
  <c r="M9" i="16"/>
  <c r="N9" i="16" s="1"/>
  <c r="O9" i="16"/>
  <c r="P9" i="16" s="1"/>
  <c r="Q9" i="16"/>
  <c r="R9" i="16" s="1"/>
  <c r="S9" i="16"/>
  <c r="T9" i="16" s="1"/>
  <c r="U9" i="16"/>
  <c r="V9" i="16" s="1"/>
  <c r="W9" i="16"/>
  <c r="X9" i="16" s="1"/>
  <c r="Y9" i="16"/>
  <c r="Z9" i="16" s="1"/>
  <c r="AA9" i="16"/>
  <c r="AB9" i="16" s="1"/>
  <c r="AC9" i="16"/>
  <c r="AD9" i="16" s="1"/>
  <c r="AE9" i="16"/>
  <c r="AF9" i="16" s="1"/>
  <c r="AG9" i="16"/>
  <c r="AH9" i="16" s="1"/>
  <c r="AI9" i="16"/>
  <c r="AJ9" i="16" s="1"/>
  <c r="AK9" i="16"/>
  <c r="AL9" i="16" s="1"/>
  <c r="AM9" i="16"/>
  <c r="AN9" i="16" s="1"/>
  <c r="AO9" i="16"/>
  <c r="AP9" i="16" s="1"/>
  <c r="AQ9" i="16"/>
  <c r="AR9" i="16" s="1"/>
  <c r="AS9" i="16"/>
  <c r="AT9" i="16" s="1"/>
  <c r="AU9" i="16"/>
  <c r="AV9" i="16" s="1"/>
  <c r="AW9" i="16"/>
  <c r="AX9" i="16" s="1"/>
  <c r="AY9" i="16"/>
  <c r="AZ9" i="16" s="1"/>
  <c r="BA9" i="16"/>
  <c r="BB9" i="16" s="1"/>
  <c r="BC9" i="16"/>
  <c r="BD9" i="16" s="1"/>
  <c r="A10" i="16"/>
  <c r="B10" i="16"/>
  <c r="C10" i="16"/>
  <c r="D10" i="16"/>
  <c r="E10" i="16"/>
  <c r="F10" i="16" s="1"/>
  <c r="BE10" i="16" s="1"/>
  <c r="BF10" i="16" s="1"/>
  <c r="G10" i="16"/>
  <c r="H10" i="16" s="1"/>
  <c r="I10" i="16"/>
  <c r="J10" i="16" s="1"/>
  <c r="K10" i="16"/>
  <c r="L10" i="16" s="1"/>
  <c r="M10" i="16"/>
  <c r="N10" i="16" s="1"/>
  <c r="O10" i="16"/>
  <c r="P10" i="16" s="1"/>
  <c r="Q10" i="16"/>
  <c r="R10" i="16" s="1"/>
  <c r="S10" i="16"/>
  <c r="T10" i="16" s="1"/>
  <c r="U10" i="16"/>
  <c r="V10" i="16" s="1"/>
  <c r="W10" i="16"/>
  <c r="X10" i="16" s="1"/>
  <c r="Y10" i="16"/>
  <c r="Z10" i="16" s="1"/>
  <c r="AA10" i="16"/>
  <c r="AB10" i="16" s="1"/>
  <c r="AC10" i="16"/>
  <c r="AD10" i="16" s="1"/>
  <c r="AE10" i="16"/>
  <c r="AF10" i="16" s="1"/>
  <c r="AG10" i="16"/>
  <c r="AH10" i="16" s="1"/>
  <c r="AI10" i="16"/>
  <c r="AJ10" i="16" s="1"/>
  <c r="AK10" i="16"/>
  <c r="AL10" i="16" s="1"/>
  <c r="AM10" i="16"/>
  <c r="AN10" i="16" s="1"/>
  <c r="AO10" i="16"/>
  <c r="AP10" i="16" s="1"/>
  <c r="AQ10" i="16"/>
  <c r="AR10" i="16" s="1"/>
  <c r="AS10" i="16"/>
  <c r="AT10" i="16" s="1"/>
  <c r="AU10" i="16"/>
  <c r="AV10" i="16" s="1"/>
  <c r="AW10" i="16"/>
  <c r="AX10" i="16" s="1"/>
  <c r="AY10" i="16"/>
  <c r="AZ10" i="16" s="1"/>
  <c r="BA10" i="16"/>
  <c r="BB10" i="16" s="1"/>
  <c r="BC10" i="16"/>
  <c r="BD10" i="16" s="1"/>
  <c r="A11" i="16"/>
  <c r="B11" i="16"/>
  <c r="D11" i="16"/>
  <c r="E11" i="16"/>
  <c r="F11" i="16" s="1"/>
  <c r="BE11" i="16" s="1"/>
  <c r="BF11" i="16" s="1"/>
  <c r="G11" i="16"/>
  <c r="H11" i="16" s="1"/>
  <c r="I11" i="16"/>
  <c r="J11" i="16" s="1"/>
  <c r="K11" i="16"/>
  <c r="L11" i="16" s="1"/>
  <c r="M11" i="16"/>
  <c r="N11" i="16" s="1"/>
  <c r="O11" i="16"/>
  <c r="P11" i="16" s="1"/>
  <c r="Q11" i="16"/>
  <c r="R11" i="16" s="1"/>
  <c r="S11" i="16"/>
  <c r="T11" i="16" s="1"/>
  <c r="U11" i="16"/>
  <c r="V11" i="16" s="1"/>
  <c r="W11" i="16"/>
  <c r="X11" i="16" s="1"/>
  <c r="Y11" i="16"/>
  <c r="Z11" i="16" s="1"/>
  <c r="AA11" i="16"/>
  <c r="AB11" i="16" s="1"/>
  <c r="AC11" i="16"/>
  <c r="AD11" i="16" s="1"/>
  <c r="AE11" i="16"/>
  <c r="AF11" i="16" s="1"/>
  <c r="AG11" i="16"/>
  <c r="AH11" i="16" s="1"/>
  <c r="AI11" i="16"/>
  <c r="AJ11" i="16" s="1"/>
  <c r="AK11" i="16"/>
  <c r="AL11" i="16" s="1"/>
  <c r="AM11" i="16"/>
  <c r="AN11" i="16" s="1"/>
  <c r="AO11" i="16"/>
  <c r="AP11" i="16" s="1"/>
  <c r="AQ11" i="16"/>
  <c r="AR11" i="16" s="1"/>
  <c r="AS11" i="16"/>
  <c r="AT11" i="16" s="1"/>
  <c r="AU11" i="16"/>
  <c r="AV11" i="16" s="1"/>
  <c r="AW11" i="16"/>
  <c r="AX11" i="16" s="1"/>
  <c r="AY11" i="16"/>
  <c r="AZ11" i="16" s="1"/>
  <c r="BA11" i="16"/>
  <c r="BB11" i="16" s="1"/>
  <c r="BC11" i="16"/>
  <c r="BD11" i="16" s="1"/>
  <c r="A12" i="16"/>
  <c r="B12" i="16"/>
  <c r="D12" i="16"/>
  <c r="E12" i="16"/>
  <c r="F12" i="16" s="1"/>
  <c r="BE12" i="16" s="1"/>
  <c r="BF12" i="16" s="1"/>
  <c r="G12" i="16"/>
  <c r="H12" i="16" s="1"/>
  <c r="I12" i="16"/>
  <c r="J12" i="16" s="1"/>
  <c r="K12" i="16"/>
  <c r="L12" i="16" s="1"/>
  <c r="M12" i="16"/>
  <c r="N12" i="16" s="1"/>
  <c r="O12" i="16"/>
  <c r="P12" i="16" s="1"/>
  <c r="Q12" i="16"/>
  <c r="R12" i="16" s="1"/>
  <c r="S12" i="16"/>
  <c r="T12" i="16" s="1"/>
  <c r="U12" i="16"/>
  <c r="V12" i="16" s="1"/>
  <c r="W12" i="16"/>
  <c r="X12" i="16" s="1"/>
  <c r="Y12" i="16"/>
  <c r="Z12" i="16" s="1"/>
  <c r="AA12" i="16"/>
  <c r="AB12" i="16" s="1"/>
  <c r="AC12" i="16"/>
  <c r="AD12" i="16" s="1"/>
  <c r="AE12" i="16"/>
  <c r="AF12" i="16" s="1"/>
  <c r="AG12" i="16"/>
  <c r="AH12" i="16" s="1"/>
  <c r="AI12" i="16"/>
  <c r="AJ12" i="16" s="1"/>
  <c r="AK12" i="16"/>
  <c r="AL12" i="16" s="1"/>
  <c r="AM12" i="16"/>
  <c r="AN12" i="16" s="1"/>
  <c r="AO12" i="16"/>
  <c r="AP12" i="16" s="1"/>
  <c r="AQ12" i="16"/>
  <c r="AR12" i="16" s="1"/>
  <c r="AS12" i="16"/>
  <c r="AT12" i="16" s="1"/>
  <c r="AU12" i="16"/>
  <c r="AV12" i="16" s="1"/>
  <c r="AW12" i="16"/>
  <c r="AX12" i="16" s="1"/>
  <c r="AY12" i="16"/>
  <c r="AZ12" i="16" s="1"/>
  <c r="BA12" i="16"/>
  <c r="BB12" i="16" s="1"/>
  <c r="BC12" i="16"/>
  <c r="BD12" i="16" s="1"/>
  <c r="A13" i="16"/>
  <c r="B13" i="16"/>
  <c r="D13" i="16"/>
  <c r="E13" i="16"/>
  <c r="F13" i="16" s="1"/>
  <c r="BE13" i="16" s="1"/>
  <c r="BF13" i="16" s="1"/>
  <c r="G13" i="16"/>
  <c r="H13" i="16" s="1"/>
  <c r="I13" i="16"/>
  <c r="J13" i="16" s="1"/>
  <c r="K13" i="16"/>
  <c r="L13" i="16" s="1"/>
  <c r="M13" i="16"/>
  <c r="N13" i="16" s="1"/>
  <c r="O13" i="16"/>
  <c r="P13" i="16" s="1"/>
  <c r="Q13" i="16"/>
  <c r="R13" i="16" s="1"/>
  <c r="S13" i="16"/>
  <c r="T13" i="16" s="1"/>
  <c r="U13" i="16"/>
  <c r="V13" i="16" s="1"/>
  <c r="W13" i="16"/>
  <c r="X13" i="16" s="1"/>
  <c r="Y13" i="16"/>
  <c r="Z13" i="16" s="1"/>
  <c r="AA13" i="16"/>
  <c r="AB13" i="16" s="1"/>
  <c r="AC13" i="16"/>
  <c r="AD13" i="16" s="1"/>
  <c r="AE13" i="16"/>
  <c r="AF13" i="16" s="1"/>
  <c r="AG13" i="16"/>
  <c r="AH13" i="16" s="1"/>
  <c r="AI13" i="16"/>
  <c r="AJ13" i="16" s="1"/>
  <c r="AK13" i="16"/>
  <c r="AL13" i="16" s="1"/>
  <c r="AM13" i="16"/>
  <c r="AN13" i="16" s="1"/>
  <c r="AO13" i="16"/>
  <c r="AP13" i="16" s="1"/>
  <c r="AQ13" i="16"/>
  <c r="AR13" i="16" s="1"/>
  <c r="AS13" i="16"/>
  <c r="AT13" i="16" s="1"/>
  <c r="AU13" i="16"/>
  <c r="AV13" i="16" s="1"/>
  <c r="AW13" i="16"/>
  <c r="AX13" i="16" s="1"/>
  <c r="AY13" i="16"/>
  <c r="AZ13" i="16" s="1"/>
  <c r="BA13" i="16"/>
  <c r="BB13" i="16" s="1"/>
  <c r="BC13" i="16"/>
  <c r="BD13" i="16" s="1"/>
  <c r="A14" i="16"/>
  <c r="B14" i="16"/>
  <c r="C14" i="16"/>
  <c r="D14" i="16"/>
  <c r="E14" i="16"/>
  <c r="F14" i="16" s="1"/>
  <c r="BE14" i="16" s="1"/>
  <c r="BF14" i="16" s="1"/>
  <c r="G14" i="16"/>
  <c r="H14" i="16" s="1"/>
  <c r="I14" i="16"/>
  <c r="J14" i="16" s="1"/>
  <c r="K14" i="16"/>
  <c r="L14" i="16" s="1"/>
  <c r="M14" i="16"/>
  <c r="N14" i="16" s="1"/>
  <c r="O14" i="16"/>
  <c r="P14" i="16" s="1"/>
  <c r="Q14" i="16"/>
  <c r="R14" i="16" s="1"/>
  <c r="S14" i="16"/>
  <c r="T14" i="16" s="1"/>
  <c r="U14" i="16"/>
  <c r="V14" i="16" s="1"/>
  <c r="W14" i="16"/>
  <c r="X14" i="16" s="1"/>
  <c r="Y14" i="16"/>
  <c r="Z14" i="16" s="1"/>
  <c r="AA14" i="16"/>
  <c r="AB14" i="16" s="1"/>
  <c r="AC14" i="16"/>
  <c r="AD14" i="16" s="1"/>
  <c r="AE14" i="16"/>
  <c r="AF14" i="16" s="1"/>
  <c r="AG14" i="16"/>
  <c r="AH14" i="16" s="1"/>
  <c r="AI14" i="16"/>
  <c r="AJ14" i="16" s="1"/>
  <c r="AK14" i="16"/>
  <c r="AL14" i="16" s="1"/>
  <c r="AM14" i="16"/>
  <c r="AN14" i="16" s="1"/>
  <c r="AO14" i="16"/>
  <c r="AP14" i="16" s="1"/>
  <c r="AQ14" i="16"/>
  <c r="AR14" i="16" s="1"/>
  <c r="AS14" i="16"/>
  <c r="AT14" i="16" s="1"/>
  <c r="AU14" i="16"/>
  <c r="AV14" i="16" s="1"/>
  <c r="AW14" i="16"/>
  <c r="AX14" i="16" s="1"/>
  <c r="AY14" i="16"/>
  <c r="AZ14" i="16" s="1"/>
  <c r="BA14" i="16"/>
  <c r="BB14" i="16" s="1"/>
  <c r="BC14" i="16"/>
  <c r="BD14" i="16" s="1"/>
  <c r="A15" i="16"/>
  <c r="B15" i="16"/>
  <c r="C15" i="16"/>
  <c r="D15" i="16"/>
  <c r="E15" i="16"/>
  <c r="F15" i="16" s="1"/>
  <c r="BE15" i="16" s="1"/>
  <c r="BF15" i="16" s="1"/>
  <c r="G15" i="16"/>
  <c r="H15" i="16" s="1"/>
  <c r="I15" i="16"/>
  <c r="J15" i="16" s="1"/>
  <c r="K15" i="16"/>
  <c r="L15" i="16" s="1"/>
  <c r="M15" i="16"/>
  <c r="N15" i="16" s="1"/>
  <c r="O15" i="16"/>
  <c r="P15" i="16" s="1"/>
  <c r="Q15" i="16"/>
  <c r="R15" i="16" s="1"/>
  <c r="S15" i="16"/>
  <c r="T15" i="16" s="1"/>
  <c r="U15" i="16"/>
  <c r="V15" i="16" s="1"/>
  <c r="W15" i="16"/>
  <c r="X15" i="16" s="1"/>
  <c r="Y15" i="16"/>
  <c r="Z15" i="16" s="1"/>
  <c r="AA15" i="16"/>
  <c r="AB15" i="16" s="1"/>
  <c r="AC15" i="16"/>
  <c r="AD15" i="16" s="1"/>
  <c r="AE15" i="16"/>
  <c r="AF15" i="16" s="1"/>
  <c r="AG15" i="16"/>
  <c r="AH15" i="16" s="1"/>
  <c r="AI15" i="16"/>
  <c r="AJ15" i="16" s="1"/>
  <c r="AK15" i="16"/>
  <c r="AL15" i="16" s="1"/>
  <c r="AM15" i="16"/>
  <c r="AN15" i="16" s="1"/>
  <c r="AO15" i="16"/>
  <c r="AP15" i="16" s="1"/>
  <c r="AQ15" i="16"/>
  <c r="AR15" i="16" s="1"/>
  <c r="AS15" i="16"/>
  <c r="AT15" i="16" s="1"/>
  <c r="AU15" i="16"/>
  <c r="AV15" i="16" s="1"/>
  <c r="AW15" i="16"/>
  <c r="AX15" i="16" s="1"/>
  <c r="AY15" i="16"/>
  <c r="AZ15" i="16" s="1"/>
  <c r="BA15" i="16"/>
  <c r="BB15" i="16" s="1"/>
  <c r="BC15" i="16"/>
  <c r="BD15" i="16" s="1"/>
  <c r="A16" i="16"/>
  <c r="B16" i="16"/>
  <c r="C16" i="16"/>
  <c r="D16" i="16"/>
  <c r="E16" i="16"/>
  <c r="F16" i="16" s="1"/>
  <c r="BE16" i="16" s="1"/>
  <c r="BF16" i="16" s="1"/>
  <c r="G16" i="16"/>
  <c r="H16" i="16" s="1"/>
  <c r="I16" i="16"/>
  <c r="J16" i="16" s="1"/>
  <c r="K16" i="16"/>
  <c r="L16" i="16" s="1"/>
  <c r="M16" i="16"/>
  <c r="N16" i="16" s="1"/>
  <c r="O16" i="16"/>
  <c r="P16" i="16" s="1"/>
  <c r="Q16" i="16"/>
  <c r="R16" i="16" s="1"/>
  <c r="S16" i="16"/>
  <c r="T16" i="16" s="1"/>
  <c r="U16" i="16"/>
  <c r="V16" i="16" s="1"/>
  <c r="W16" i="16"/>
  <c r="X16" i="16" s="1"/>
  <c r="Y16" i="16"/>
  <c r="Z16" i="16" s="1"/>
  <c r="AA16" i="16"/>
  <c r="AB16" i="16" s="1"/>
  <c r="AC16" i="16"/>
  <c r="AD16" i="16" s="1"/>
  <c r="AE16" i="16"/>
  <c r="AF16" i="16" s="1"/>
  <c r="AG16" i="16"/>
  <c r="AH16" i="16" s="1"/>
  <c r="AI16" i="16"/>
  <c r="AJ16" i="16" s="1"/>
  <c r="AK16" i="16"/>
  <c r="AL16" i="16" s="1"/>
  <c r="AM16" i="16"/>
  <c r="AN16" i="16" s="1"/>
  <c r="AO16" i="16"/>
  <c r="AP16" i="16" s="1"/>
  <c r="AQ16" i="16"/>
  <c r="AR16" i="16" s="1"/>
  <c r="AS16" i="16"/>
  <c r="AT16" i="16" s="1"/>
  <c r="AU16" i="16"/>
  <c r="AV16" i="16" s="1"/>
  <c r="AW16" i="16"/>
  <c r="AX16" i="16" s="1"/>
  <c r="AY16" i="16"/>
  <c r="AZ16" i="16" s="1"/>
  <c r="BA16" i="16"/>
  <c r="BB16" i="16" s="1"/>
  <c r="BC16" i="16"/>
  <c r="BD16" i="16" s="1"/>
  <c r="A17" i="16"/>
  <c r="B17" i="16"/>
  <c r="C17" i="16"/>
  <c r="D17" i="16"/>
  <c r="E17" i="16"/>
  <c r="F17" i="16" s="1"/>
  <c r="BE17" i="16" s="1"/>
  <c r="BF17" i="16" s="1"/>
  <c r="G17" i="16"/>
  <c r="H17" i="16" s="1"/>
  <c r="I17" i="16"/>
  <c r="J17" i="16" s="1"/>
  <c r="K17" i="16"/>
  <c r="L17" i="16" s="1"/>
  <c r="M17" i="16"/>
  <c r="N17" i="16" s="1"/>
  <c r="O17" i="16"/>
  <c r="P17" i="16" s="1"/>
  <c r="Q17" i="16"/>
  <c r="R17" i="16" s="1"/>
  <c r="S17" i="16"/>
  <c r="T17" i="16" s="1"/>
  <c r="U17" i="16"/>
  <c r="V17" i="16" s="1"/>
  <c r="W17" i="16"/>
  <c r="X17" i="16" s="1"/>
  <c r="Y17" i="16"/>
  <c r="Z17" i="16" s="1"/>
  <c r="AA17" i="16"/>
  <c r="AB17" i="16" s="1"/>
  <c r="AC17" i="16"/>
  <c r="AD17" i="16" s="1"/>
  <c r="AE17" i="16"/>
  <c r="AF17" i="16" s="1"/>
  <c r="AG17" i="16"/>
  <c r="AH17" i="16" s="1"/>
  <c r="AI17" i="16"/>
  <c r="AJ17" i="16" s="1"/>
  <c r="AK17" i="16"/>
  <c r="AL17" i="16" s="1"/>
  <c r="AM17" i="16"/>
  <c r="AN17" i="16" s="1"/>
  <c r="AO17" i="16"/>
  <c r="AP17" i="16" s="1"/>
  <c r="AQ17" i="16"/>
  <c r="AR17" i="16" s="1"/>
  <c r="AS17" i="16"/>
  <c r="AT17" i="16" s="1"/>
  <c r="AU17" i="16"/>
  <c r="AV17" i="16" s="1"/>
  <c r="AW17" i="16"/>
  <c r="AX17" i="16" s="1"/>
  <c r="AY17" i="16"/>
  <c r="AZ17" i="16" s="1"/>
  <c r="BA17" i="16"/>
  <c r="BB17" i="16" s="1"/>
  <c r="BC17" i="16"/>
  <c r="BD17" i="16" s="1"/>
  <c r="A18" i="16"/>
  <c r="B18" i="16"/>
  <c r="C18" i="16"/>
  <c r="D18" i="16"/>
  <c r="E18" i="16"/>
  <c r="F18" i="16" s="1"/>
  <c r="BE18" i="16" s="1"/>
  <c r="BF18" i="16" s="1"/>
  <c r="G18" i="16"/>
  <c r="H18" i="16" s="1"/>
  <c r="I18" i="16"/>
  <c r="J18" i="16" s="1"/>
  <c r="K18" i="16"/>
  <c r="L18" i="16" s="1"/>
  <c r="M18" i="16"/>
  <c r="N18" i="16" s="1"/>
  <c r="O18" i="16"/>
  <c r="P18" i="16" s="1"/>
  <c r="Q18" i="16"/>
  <c r="R18" i="16" s="1"/>
  <c r="S18" i="16"/>
  <c r="T18" i="16" s="1"/>
  <c r="U18" i="16"/>
  <c r="V18" i="16" s="1"/>
  <c r="W18" i="16"/>
  <c r="X18" i="16" s="1"/>
  <c r="Y18" i="16"/>
  <c r="Z18" i="16" s="1"/>
  <c r="AA18" i="16"/>
  <c r="AB18" i="16" s="1"/>
  <c r="AC18" i="16"/>
  <c r="AD18" i="16" s="1"/>
  <c r="AE18" i="16"/>
  <c r="AF18" i="16" s="1"/>
  <c r="AG18" i="16"/>
  <c r="AH18" i="16" s="1"/>
  <c r="AI18" i="16"/>
  <c r="AJ18" i="16" s="1"/>
  <c r="AK18" i="16"/>
  <c r="AL18" i="16" s="1"/>
  <c r="AM18" i="16"/>
  <c r="AN18" i="16" s="1"/>
  <c r="AO18" i="16"/>
  <c r="AP18" i="16" s="1"/>
  <c r="AQ18" i="16"/>
  <c r="AR18" i="16" s="1"/>
  <c r="AS18" i="16"/>
  <c r="AT18" i="16" s="1"/>
  <c r="AU18" i="16"/>
  <c r="AV18" i="16" s="1"/>
  <c r="AW18" i="16"/>
  <c r="AX18" i="16" s="1"/>
  <c r="AY18" i="16"/>
  <c r="AZ18" i="16" s="1"/>
  <c r="BA18" i="16"/>
  <c r="BB18" i="16" s="1"/>
  <c r="BC18" i="16"/>
  <c r="BD18" i="16" s="1"/>
  <c r="A19" i="16"/>
  <c r="B19" i="16"/>
  <c r="D19" i="16"/>
  <c r="E19" i="16"/>
  <c r="F19" i="16" s="1"/>
  <c r="BE19" i="16" s="1"/>
  <c r="BF19" i="16" s="1"/>
  <c r="G19" i="16"/>
  <c r="H19" i="16" s="1"/>
  <c r="I19" i="16"/>
  <c r="J19" i="16" s="1"/>
  <c r="K19" i="16"/>
  <c r="L19" i="16" s="1"/>
  <c r="M19" i="16"/>
  <c r="N19" i="16" s="1"/>
  <c r="O19" i="16"/>
  <c r="P19" i="16" s="1"/>
  <c r="Q19" i="16"/>
  <c r="R19" i="16" s="1"/>
  <c r="S19" i="16"/>
  <c r="T19" i="16" s="1"/>
  <c r="U19" i="16"/>
  <c r="V19" i="16" s="1"/>
  <c r="W19" i="16"/>
  <c r="X19" i="16" s="1"/>
  <c r="Y19" i="16"/>
  <c r="Z19" i="16" s="1"/>
  <c r="AA19" i="16"/>
  <c r="AB19" i="16" s="1"/>
  <c r="AC19" i="16"/>
  <c r="AD19" i="16" s="1"/>
  <c r="AE19" i="16"/>
  <c r="AF19" i="16" s="1"/>
  <c r="AG19" i="16"/>
  <c r="AH19" i="16" s="1"/>
  <c r="AI19" i="16"/>
  <c r="AJ19" i="16" s="1"/>
  <c r="AK19" i="16"/>
  <c r="AL19" i="16" s="1"/>
  <c r="AM19" i="16"/>
  <c r="AN19" i="16" s="1"/>
  <c r="AO19" i="16"/>
  <c r="AP19" i="16" s="1"/>
  <c r="AQ19" i="16"/>
  <c r="AR19" i="16" s="1"/>
  <c r="AS19" i="16"/>
  <c r="AT19" i="16" s="1"/>
  <c r="AU19" i="16"/>
  <c r="AV19" i="16" s="1"/>
  <c r="AW19" i="16"/>
  <c r="AX19" i="16" s="1"/>
  <c r="AY19" i="16"/>
  <c r="AZ19" i="16" s="1"/>
  <c r="BA19" i="16"/>
  <c r="BB19" i="16" s="1"/>
  <c r="BC19" i="16"/>
  <c r="BD19" i="16" s="1"/>
  <c r="A20" i="16"/>
  <c r="B20" i="16"/>
  <c r="D20" i="16"/>
  <c r="E20" i="16"/>
  <c r="F20" i="16" s="1"/>
  <c r="BE20" i="16" s="1"/>
  <c r="BF20" i="16" s="1"/>
  <c r="G20" i="16"/>
  <c r="H20" i="16" s="1"/>
  <c r="I20" i="16"/>
  <c r="J20" i="16" s="1"/>
  <c r="K20" i="16"/>
  <c r="L20" i="16" s="1"/>
  <c r="M20" i="16"/>
  <c r="N20" i="16" s="1"/>
  <c r="O20" i="16"/>
  <c r="P20" i="16" s="1"/>
  <c r="Q20" i="16"/>
  <c r="R20" i="16" s="1"/>
  <c r="S20" i="16"/>
  <c r="T20" i="16" s="1"/>
  <c r="U20" i="16"/>
  <c r="V20" i="16" s="1"/>
  <c r="W20" i="16"/>
  <c r="X20" i="16" s="1"/>
  <c r="Y20" i="16"/>
  <c r="Z20" i="16" s="1"/>
  <c r="AA20" i="16"/>
  <c r="AB20" i="16" s="1"/>
  <c r="AC20" i="16"/>
  <c r="AD20" i="16" s="1"/>
  <c r="AE20" i="16"/>
  <c r="AF20" i="16" s="1"/>
  <c r="AG20" i="16"/>
  <c r="AH20" i="16" s="1"/>
  <c r="AI20" i="16"/>
  <c r="AJ20" i="16" s="1"/>
  <c r="AK20" i="16"/>
  <c r="AL20" i="16" s="1"/>
  <c r="AM20" i="16"/>
  <c r="AN20" i="16" s="1"/>
  <c r="AO20" i="16"/>
  <c r="AP20" i="16" s="1"/>
  <c r="AQ20" i="16"/>
  <c r="AR20" i="16" s="1"/>
  <c r="AS20" i="16"/>
  <c r="AT20" i="16" s="1"/>
  <c r="AU20" i="16"/>
  <c r="AV20" i="16" s="1"/>
  <c r="AW20" i="16"/>
  <c r="AX20" i="16" s="1"/>
  <c r="AY20" i="16"/>
  <c r="AZ20" i="16" s="1"/>
  <c r="BA20" i="16"/>
  <c r="BB20" i="16" s="1"/>
  <c r="BC20" i="16"/>
  <c r="BD20" i="16" s="1"/>
  <c r="A21" i="16"/>
  <c r="B21" i="16"/>
  <c r="D21" i="16"/>
  <c r="E21" i="16"/>
  <c r="F21" i="16" s="1"/>
  <c r="BE21" i="16" s="1"/>
  <c r="BF21" i="16" s="1"/>
  <c r="G21" i="16"/>
  <c r="H21" i="16" s="1"/>
  <c r="I21" i="16"/>
  <c r="J21" i="16" s="1"/>
  <c r="K21" i="16"/>
  <c r="L21" i="16" s="1"/>
  <c r="M21" i="16"/>
  <c r="N21" i="16" s="1"/>
  <c r="O21" i="16"/>
  <c r="P21" i="16" s="1"/>
  <c r="Q21" i="16"/>
  <c r="R21" i="16" s="1"/>
  <c r="S21" i="16"/>
  <c r="T21" i="16" s="1"/>
  <c r="U21" i="16"/>
  <c r="V21" i="16" s="1"/>
  <c r="W21" i="16"/>
  <c r="X21" i="16" s="1"/>
  <c r="Y21" i="16"/>
  <c r="Z21" i="16" s="1"/>
  <c r="AA21" i="16"/>
  <c r="AB21" i="16" s="1"/>
  <c r="AC21" i="16"/>
  <c r="AD21" i="16" s="1"/>
  <c r="AE21" i="16"/>
  <c r="AF21" i="16" s="1"/>
  <c r="AG21" i="16"/>
  <c r="AH21" i="16" s="1"/>
  <c r="AI21" i="16"/>
  <c r="AJ21" i="16" s="1"/>
  <c r="AK21" i="16"/>
  <c r="AL21" i="16" s="1"/>
  <c r="AM21" i="16"/>
  <c r="AN21" i="16" s="1"/>
  <c r="AO21" i="16"/>
  <c r="AP21" i="16" s="1"/>
  <c r="AQ21" i="16"/>
  <c r="AR21" i="16" s="1"/>
  <c r="AS21" i="16"/>
  <c r="AT21" i="16" s="1"/>
  <c r="AU21" i="16"/>
  <c r="AV21" i="16" s="1"/>
  <c r="AW21" i="16"/>
  <c r="AX21" i="16" s="1"/>
  <c r="AY21" i="16"/>
  <c r="AZ21" i="16" s="1"/>
  <c r="BA21" i="16"/>
  <c r="BB21" i="16" s="1"/>
  <c r="BC21" i="16"/>
  <c r="BD21" i="16" s="1"/>
  <c r="A22" i="16"/>
  <c r="B22" i="16"/>
  <c r="D22" i="16"/>
  <c r="E22" i="16"/>
  <c r="F22" i="16" s="1"/>
  <c r="BE22" i="16" s="1"/>
  <c r="BF22" i="16" s="1"/>
  <c r="G22" i="16"/>
  <c r="H22" i="16" s="1"/>
  <c r="I22" i="16"/>
  <c r="J22" i="16" s="1"/>
  <c r="K22" i="16"/>
  <c r="L22" i="16" s="1"/>
  <c r="M22" i="16"/>
  <c r="N22" i="16" s="1"/>
  <c r="O22" i="16"/>
  <c r="P22" i="16" s="1"/>
  <c r="Q22" i="16"/>
  <c r="R22" i="16" s="1"/>
  <c r="S22" i="16"/>
  <c r="T22" i="16" s="1"/>
  <c r="U22" i="16"/>
  <c r="V22" i="16" s="1"/>
  <c r="W22" i="16"/>
  <c r="X22" i="16" s="1"/>
  <c r="Y22" i="16"/>
  <c r="Z22" i="16" s="1"/>
  <c r="AA22" i="16"/>
  <c r="AB22" i="16" s="1"/>
  <c r="AC22" i="16"/>
  <c r="AD22" i="16" s="1"/>
  <c r="AE22" i="16"/>
  <c r="AF22" i="16" s="1"/>
  <c r="AG22" i="16"/>
  <c r="AH22" i="16" s="1"/>
  <c r="AI22" i="16"/>
  <c r="AJ22" i="16" s="1"/>
  <c r="AK22" i="16"/>
  <c r="AL22" i="16" s="1"/>
  <c r="AM22" i="16"/>
  <c r="AN22" i="16" s="1"/>
  <c r="AO22" i="16"/>
  <c r="AP22" i="16" s="1"/>
  <c r="AQ22" i="16"/>
  <c r="AR22" i="16" s="1"/>
  <c r="AS22" i="16"/>
  <c r="AT22" i="16" s="1"/>
  <c r="AU22" i="16"/>
  <c r="AV22" i="16" s="1"/>
  <c r="AW22" i="16"/>
  <c r="AX22" i="16" s="1"/>
  <c r="AY22" i="16"/>
  <c r="AZ22" i="16" s="1"/>
  <c r="BA22" i="16"/>
  <c r="BB22" i="16" s="1"/>
  <c r="BC22" i="16"/>
  <c r="BD22" i="16" s="1"/>
  <c r="A23" i="16"/>
  <c r="B23" i="16"/>
  <c r="D23" i="16"/>
  <c r="E23" i="16"/>
  <c r="F23" i="16" s="1"/>
  <c r="BE23" i="16" s="1"/>
  <c r="BF23" i="16" s="1"/>
  <c r="G23" i="16"/>
  <c r="H23" i="16" s="1"/>
  <c r="I23" i="16"/>
  <c r="J23" i="16" s="1"/>
  <c r="K23" i="16"/>
  <c r="L23" i="16" s="1"/>
  <c r="M23" i="16"/>
  <c r="N23" i="16" s="1"/>
  <c r="O23" i="16"/>
  <c r="P23" i="16" s="1"/>
  <c r="Q23" i="16"/>
  <c r="R23" i="16" s="1"/>
  <c r="S23" i="16"/>
  <c r="T23" i="16" s="1"/>
  <c r="U23" i="16"/>
  <c r="V23" i="16" s="1"/>
  <c r="W23" i="16"/>
  <c r="X23" i="16" s="1"/>
  <c r="Y23" i="16"/>
  <c r="Z23" i="16" s="1"/>
  <c r="AA23" i="16"/>
  <c r="AB23" i="16" s="1"/>
  <c r="AC23" i="16"/>
  <c r="AD23" i="16" s="1"/>
  <c r="AE23" i="16"/>
  <c r="AF23" i="16" s="1"/>
  <c r="AG23" i="16"/>
  <c r="AH23" i="16" s="1"/>
  <c r="AI23" i="16"/>
  <c r="AJ23" i="16" s="1"/>
  <c r="AK23" i="16"/>
  <c r="AL23" i="16" s="1"/>
  <c r="AM23" i="16"/>
  <c r="AN23" i="16" s="1"/>
  <c r="AO23" i="16"/>
  <c r="AP23" i="16" s="1"/>
  <c r="AQ23" i="16"/>
  <c r="AR23" i="16" s="1"/>
  <c r="AS23" i="16"/>
  <c r="AT23" i="16" s="1"/>
  <c r="AU23" i="16"/>
  <c r="AV23" i="16" s="1"/>
  <c r="AW23" i="16"/>
  <c r="AX23" i="16" s="1"/>
  <c r="AY23" i="16"/>
  <c r="AZ23" i="16" s="1"/>
  <c r="BA23" i="16"/>
  <c r="BB23" i="16" s="1"/>
  <c r="BC23" i="16"/>
  <c r="BD23" i="16" s="1"/>
  <c r="A24" i="16"/>
  <c r="B24" i="16"/>
  <c r="D24" i="16"/>
  <c r="E24" i="16"/>
  <c r="F24" i="16" s="1"/>
  <c r="BE24" i="16" s="1"/>
  <c r="BF24" i="16" s="1"/>
  <c r="G24" i="16"/>
  <c r="H24" i="16" s="1"/>
  <c r="I24" i="16"/>
  <c r="J24" i="16" s="1"/>
  <c r="K24" i="16"/>
  <c r="L24" i="16" s="1"/>
  <c r="M24" i="16"/>
  <c r="N24" i="16" s="1"/>
  <c r="O24" i="16"/>
  <c r="P24" i="16" s="1"/>
  <c r="Q24" i="16"/>
  <c r="R24" i="16" s="1"/>
  <c r="S24" i="16"/>
  <c r="T24" i="16" s="1"/>
  <c r="U24" i="16"/>
  <c r="V24" i="16" s="1"/>
  <c r="W24" i="16"/>
  <c r="X24" i="16" s="1"/>
  <c r="Y24" i="16"/>
  <c r="Z24" i="16" s="1"/>
  <c r="AA24" i="16"/>
  <c r="AB24" i="16" s="1"/>
  <c r="AC24" i="16"/>
  <c r="AD24" i="16" s="1"/>
  <c r="AE24" i="16"/>
  <c r="AF24" i="16" s="1"/>
  <c r="AG24" i="16"/>
  <c r="AH24" i="16" s="1"/>
  <c r="AI24" i="16"/>
  <c r="AJ24" i="16" s="1"/>
  <c r="AK24" i="16"/>
  <c r="AL24" i="16" s="1"/>
  <c r="AM24" i="16"/>
  <c r="AN24" i="16" s="1"/>
  <c r="AO24" i="16"/>
  <c r="AP24" i="16" s="1"/>
  <c r="AQ24" i="16"/>
  <c r="AR24" i="16" s="1"/>
  <c r="AS24" i="16"/>
  <c r="AT24" i="16" s="1"/>
  <c r="AU24" i="16"/>
  <c r="AV24" i="16" s="1"/>
  <c r="AW24" i="16"/>
  <c r="AX24" i="16" s="1"/>
  <c r="AY24" i="16"/>
  <c r="AZ24" i="16" s="1"/>
  <c r="BA24" i="16"/>
  <c r="BB24" i="16" s="1"/>
  <c r="BC24" i="16"/>
  <c r="BD24" i="16" s="1"/>
  <c r="A25" i="16"/>
  <c r="B25" i="16"/>
  <c r="D25" i="16"/>
  <c r="E25" i="16"/>
  <c r="F25" i="16" s="1"/>
  <c r="BE25" i="16" s="1"/>
  <c r="BF25" i="16" s="1"/>
  <c r="G25" i="16"/>
  <c r="H25" i="16" s="1"/>
  <c r="I25" i="16"/>
  <c r="J25" i="16" s="1"/>
  <c r="K25" i="16"/>
  <c r="L25" i="16" s="1"/>
  <c r="M25" i="16"/>
  <c r="N25" i="16" s="1"/>
  <c r="O25" i="16"/>
  <c r="P25" i="16" s="1"/>
  <c r="Q25" i="16"/>
  <c r="R25" i="16" s="1"/>
  <c r="S25" i="16"/>
  <c r="T25" i="16" s="1"/>
  <c r="U25" i="16"/>
  <c r="V25" i="16" s="1"/>
  <c r="W25" i="16"/>
  <c r="X25" i="16" s="1"/>
  <c r="Y25" i="16"/>
  <c r="Z25" i="16" s="1"/>
  <c r="AA25" i="16"/>
  <c r="AB25" i="16" s="1"/>
  <c r="AC25" i="16"/>
  <c r="AD25" i="16" s="1"/>
  <c r="AE25" i="16"/>
  <c r="AF25" i="16" s="1"/>
  <c r="AG25" i="16"/>
  <c r="AH25" i="16" s="1"/>
  <c r="AI25" i="16"/>
  <c r="AJ25" i="16" s="1"/>
  <c r="AK25" i="16"/>
  <c r="AL25" i="16" s="1"/>
  <c r="AM25" i="16"/>
  <c r="AN25" i="16" s="1"/>
  <c r="AO25" i="16"/>
  <c r="AP25" i="16" s="1"/>
  <c r="AQ25" i="16"/>
  <c r="AR25" i="16" s="1"/>
  <c r="AS25" i="16"/>
  <c r="AT25" i="16" s="1"/>
  <c r="AU25" i="16"/>
  <c r="AV25" i="16" s="1"/>
  <c r="AW25" i="16"/>
  <c r="AX25" i="16" s="1"/>
  <c r="AY25" i="16"/>
  <c r="AZ25" i="16" s="1"/>
  <c r="BA25" i="16"/>
  <c r="BB25" i="16" s="1"/>
  <c r="BC25" i="16"/>
  <c r="BD25" i="16" s="1"/>
  <c r="A26" i="16"/>
  <c r="B26" i="16"/>
  <c r="D26" i="16"/>
  <c r="E26" i="16"/>
  <c r="F26" i="16" s="1"/>
  <c r="BE26" i="16" s="1"/>
  <c r="BF26" i="16" s="1"/>
  <c r="G26" i="16"/>
  <c r="H26" i="16" s="1"/>
  <c r="I26" i="16"/>
  <c r="J26" i="16" s="1"/>
  <c r="K26" i="16"/>
  <c r="L26" i="16" s="1"/>
  <c r="M26" i="16"/>
  <c r="N26" i="16" s="1"/>
  <c r="O26" i="16"/>
  <c r="P26" i="16" s="1"/>
  <c r="Q26" i="16"/>
  <c r="R26" i="16" s="1"/>
  <c r="S26" i="16"/>
  <c r="T26" i="16" s="1"/>
  <c r="U26" i="16"/>
  <c r="V26" i="16" s="1"/>
  <c r="W26" i="16"/>
  <c r="X26" i="16" s="1"/>
  <c r="Y26" i="16"/>
  <c r="Z26" i="16" s="1"/>
  <c r="AA26" i="16"/>
  <c r="AB26" i="16" s="1"/>
  <c r="AC26" i="16"/>
  <c r="AD26" i="16" s="1"/>
  <c r="AE26" i="16"/>
  <c r="AF26" i="16" s="1"/>
  <c r="AG26" i="16"/>
  <c r="AH26" i="16" s="1"/>
  <c r="AI26" i="16"/>
  <c r="AJ26" i="16" s="1"/>
  <c r="AK26" i="16"/>
  <c r="AL26" i="16" s="1"/>
  <c r="AM26" i="16"/>
  <c r="AN26" i="16" s="1"/>
  <c r="AO26" i="16"/>
  <c r="AP26" i="16" s="1"/>
  <c r="AQ26" i="16"/>
  <c r="AR26" i="16" s="1"/>
  <c r="AS26" i="16"/>
  <c r="AT26" i="16" s="1"/>
  <c r="AU26" i="16"/>
  <c r="AV26" i="16" s="1"/>
  <c r="AW26" i="16"/>
  <c r="AX26" i="16" s="1"/>
  <c r="AY26" i="16"/>
  <c r="AZ26" i="16" s="1"/>
  <c r="BA26" i="16"/>
  <c r="BB26" i="16" s="1"/>
  <c r="BC26" i="16"/>
  <c r="BD26" i="16" s="1"/>
  <c r="A27" i="16"/>
  <c r="B27" i="16"/>
  <c r="D27" i="16"/>
  <c r="E27" i="16"/>
  <c r="F27" i="16" s="1"/>
  <c r="BE27" i="16" s="1"/>
  <c r="BF27" i="16" s="1"/>
  <c r="G27" i="16"/>
  <c r="H27" i="16" s="1"/>
  <c r="I27" i="16"/>
  <c r="J27" i="16" s="1"/>
  <c r="K27" i="16"/>
  <c r="L27" i="16" s="1"/>
  <c r="M27" i="16"/>
  <c r="N27" i="16" s="1"/>
  <c r="O27" i="16"/>
  <c r="P27" i="16" s="1"/>
  <c r="Q27" i="16"/>
  <c r="R27" i="16" s="1"/>
  <c r="S27" i="16"/>
  <c r="T27" i="16" s="1"/>
  <c r="U27" i="16"/>
  <c r="V27" i="16" s="1"/>
  <c r="W27" i="16"/>
  <c r="X27" i="16" s="1"/>
  <c r="Y27" i="16"/>
  <c r="Z27" i="16" s="1"/>
  <c r="AA27" i="16"/>
  <c r="AB27" i="16" s="1"/>
  <c r="AC27" i="16"/>
  <c r="AD27" i="16" s="1"/>
  <c r="AE27" i="16"/>
  <c r="AF27" i="16" s="1"/>
  <c r="AG27" i="16"/>
  <c r="AH27" i="16" s="1"/>
  <c r="AI27" i="16"/>
  <c r="AJ27" i="16" s="1"/>
  <c r="AK27" i="16"/>
  <c r="AL27" i="16" s="1"/>
  <c r="AM27" i="16"/>
  <c r="AN27" i="16" s="1"/>
  <c r="AO27" i="16"/>
  <c r="AP27" i="16" s="1"/>
  <c r="AQ27" i="16"/>
  <c r="AR27" i="16" s="1"/>
  <c r="AS27" i="16"/>
  <c r="AT27" i="16" s="1"/>
  <c r="AU27" i="16"/>
  <c r="AV27" i="16" s="1"/>
  <c r="AW27" i="16"/>
  <c r="AX27" i="16" s="1"/>
  <c r="AY27" i="16"/>
  <c r="AZ27" i="16" s="1"/>
  <c r="BA27" i="16"/>
  <c r="BB27" i="16" s="1"/>
  <c r="BC27" i="16"/>
  <c r="BD27" i="16" s="1"/>
  <c r="A28" i="16"/>
  <c r="B28" i="16"/>
  <c r="D28" i="16"/>
  <c r="E28" i="16"/>
  <c r="F28" i="16" s="1"/>
  <c r="G28" i="16"/>
  <c r="H28" i="16" s="1"/>
  <c r="I28" i="16"/>
  <c r="J28" i="16" s="1"/>
  <c r="K28" i="16"/>
  <c r="L28" i="16" s="1"/>
  <c r="M28" i="16"/>
  <c r="N28" i="16" s="1"/>
  <c r="O28" i="16"/>
  <c r="P28" i="16" s="1"/>
  <c r="Q28" i="16"/>
  <c r="R28" i="16" s="1"/>
  <c r="S28" i="16"/>
  <c r="T28" i="16" s="1"/>
  <c r="U28" i="16"/>
  <c r="V28" i="16" s="1"/>
  <c r="W28" i="16"/>
  <c r="X28" i="16" s="1"/>
  <c r="Y28" i="16"/>
  <c r="Z28" i="16" s="1"/>
  <c r="AA28" i="16"/>
  <c r="AB28" i="16" s="1"/>
  <c r="AC28" i="16"/>
  <c r="AD28" i="16" s="1"/>
  <c r="AE28" i="16"/>
  <c r="AF28" i="16" s="1"/>
  <c r="AG28" i="16"/>
  <c r="AH28" i="16" s="1"/>
  <c r="AI28" i="16"/>
  <c r="AJ28" i="16" s="1"/>
  <c r="AK28" i="16"/>
  <c r="AL28" i="16" s="1"/>
  <c r="AM28" i="16"/>
  <c r="AN28" i="16" s="1"/>
  <c r="AO28" i="16"/>
  <c r="AP28" i="16" s="1"/>
  <c r="AQ28" i="16"/>
  <c r="AR28" i="16" s="1"/>
  <c r="AS28" i="16"/>
  <c r="AT28" i="16" s="1"/>
  <c r="AU28" i="16"/>
  <c r="AV28" i="16" s="1"/>
  <c r="AW28" i="16"/>
  <c r="AX28" i="16" s="1"/>
  <c r="AY28" i="16"/>
  <c r="AZ28" i="16" s="1"/>
  <c r="BA28" i="16"/>
  <c r="BB28" i="16" s="1"/>
  <c r="BC28" i="16"/>
  <c r="BD28" i="16" s="1"/>
  <c r="BE28" i="16"/>
  <c r="BF28" i="16" s="1"/>
  <c r="A29" i="16"/>
  <c r="B29" i="16"/>
  <c r="D29" i="16"/>
  <c r="E29" i="16"/>
  <c r="F29" i="16" s="1"/>
  <c r="BE29" i="16" s="1"/>
  <c r="BF29" i="16" s="1"/>
  <c r="G29" i="16"/>
  <c r="H29" i="16" s="1"/>
  <c r="I29" i="16"/>
  <c r="J29" i="16" s="1"/>
  <c r="K29" i="16"/>
  <c r="L29" i="16" s="1"/>
  <c r="M29" i="16"/>
  <c r="N29" i="16" s="1"/>
  <c r="O29" i="16"/>
  <c r="P29" i="16" s="1"/>
  <c r="Q29" i="16"/>
  <c r="R29" i="16" s="1"/>
  <c r="S29" i="16"/>
  <c r="T29" i="16" s="1"/>
  <c r="U29" i="16"/>
  <c r="V29" i="16" s="1"/>
  <c r="W29" i="16"/>
  <c r="X29" i="16" s="1"/>
  <c r="Y29" i="16"/>
  <c r="Z29" i="16" s="1"/>
  <c r="AA29" i="16"/>
  <c r="AB29" i="16" s="1"/>
  <c r="AC29" i="16"/>
  <c r="AD29" i="16" s="1"/>
  <c r="AE29" i="16"/>
  <c r="AF29" i="16" s="1"/>
  <c r="AG29" i="16"/>
  <c r="AH29" i="16" s="1"/>
  <c r="AI29" i="16"/>
  <c r="AJ29" i="16" s="1"/>
  <c r="AK29" i="16"/>
  <c r="AL29" i="16" s="1"/>
  <c r="AM29" i="16"/>
  <c r="AN29" i="16" s="1"/>
  <c r="AO29" i="16"/>
  <c r="AP29" i="16" s="1"/>
  <c r="AQ29" i="16"/>
  <c r="AR29" i="16" s="1"/>
  <c r="AS29" i="16"/>
  <c r="AT29" i="16" s="1"/>
  <c r="AU29" i="16"/>
  <c r="AV29" i="16" s="1"/>
  <c r="AW29" i="16"/>
  <c r="AX29" i="16" s="1"/>
  <c r="AY29" i="16"/>
  <c r="AZ29" i="16" s="1"/>
  <c r="BA29" i="16"/>
  <c r="BB29" i="16" s="1"/>
  <c r="BC29" i="16"/>
  <c r="BD29" i="16" s="1"/>
  <c r="A30" i="16"/>
  <c r="B30" i="16"/>
  <c r="D30" i="16"/>
  <c r="E30" i="16"/>
  <c r="F30" i="16" s="1"/>
  <c r="BE30" i="16" s="1"/>
  <c r="BF30" i="16" s="1"/>
  <c r="G30" i="16"/>
  <c r="H30" i="16" s="1"/>
  <c r="I30" i="16"/>
  <c r="J30" i="16" s="1"/>
  <c r="K30" i="16"/>
  <c r="L30" i="16" s="1"/>
  <c r="M30" i="16"/>
  <c r="N30" i="16" s="1"/>
  <c r="O30" i="16"/>
  <c r="P30" i="16" s="1"/>
  <c r="Q30" i="16"/>
  <c r="R30" i="16" s="1"/>
  <c r="S30" i="16"/>
  <c r="T30" i="16" s="1"/>
  <c r="U30" i="16"/>
  <c r="V30" i="16" s="1"/>
  <c r="W30" i="16"/>
  <c r="X30" i="16" s="1"/>
  <c r="Y30" i="16"/>
  <c r="Z30" i="16" s="1"/>
  <c r="AA30" i="16"/>
  <c r="AB30" i="16" s="1"/>
  <c r="AC30" i="16"/>
  <c r="AD30" i="16" s="1"/>
  <c r="AE30" i="16"/>
  <c r="AF30" i="16" s="1"/>
  <c r="AG30" i="16"/>
  <c r="AH30" i="16" s="1"/>
  <c r="AI30" i="16"/>
  <c r="AJ30" i="16" s="1"/>
  <c r="AK30" i="16"/>
  <c r="AL30" i="16" s="1"/>
  <c r="AM30" i="16"/>
  <c r="AN30" i="16" s="1"/>
  <c r="AO30" i="16"/>
  <c r="AP30" i="16" s="1"/>
  <c r="AQ30" i="16"/>
  <c r="AR30" i="16" s="1"/>
  <c r="AS30" i="16"/>
  <c r="AT30" i="16" s="1"/>
  <c r="AU30" i="16"/>
  <c r="AV30" i="16" s="1"/>
  <c r="AW30" i="16"/>
  <c r="AX30" i="16" s="1"/>
  <c r="AY30" i="16"/>
  <c r="AZ30" i="16" s="1"/>
  <c r="BA30" i="16"/>
  <c r="BB30" i="16" s="1"/>
  <c r="BC30" i="16"/>
  <c r="BD30" i="16" s="1"/>
  <c r="A31" i="16"/>
  <c r="B31" i="16"/>
  <c r="D31" i="16"/>
  <c r="E31" i="16"/>
  <c r="F31" i="16" s="1"/>
  <c r="BE31" i="16" s="1"/>
  <c r="BF31" i="16" s="1"/>
  <c r="G31" i="16"/>
  <c r="H31" i="16" s="1"/>
  <c r="I31" i="16"/>
  <c r="J31" i="16" s="1"/>
  <c r="K31" i="16"/>
  <c r="L31" i="16" s="1"/>
  <c r="M31" i="16"/>
  <c r="N31" i="16" s="1"/>
  <c r="O31" i="16"/>
  <c r="P31" i="16" s="1"/>
  <c r="Q31" i="16"/>
  <c r="R31" i="16" s="1"/>
  <c r="S31" i="16"/>
  <c r="T31" i="16" s="1"/>
  <c r="U31" i="16"/>
  <c r="V31" i="16" s="1"/>
  <c r="W31" i="16"/>
  <c r="X31" i="16" s="1"/>
  <c r="Y31" i="16"/>
  <c r="Z31" i="16" s="1"/>
  <c r="AA31" i="16"/>
  <c r="AB31" i="16" s="1"/>
  <c r="AC31" i="16"/>
  <c r="AD31" i="16" s="1"/>
  <c r="AE31" i="16"/>
  <c r="AF31" i="16" s="1"/>
  <c r="AG31" i="16"/>
  <c r="AH31" i="16" s="1"/>
  <c r="AI31" i="16"/>
  <c r="AJ31" i="16" s="1"/>
  <c r="AK31" i="16"/>
  <c r="AL31" i="16" s="1"/>
  <c r="AM31" i="16"/>
  <c r="AN31" i="16" s="1"/>
  <c r="AO31" i="16"/>
  <c r="AP31" i="16" s="1"/>
  <c r="AQ31" i="16"/>
  <c r="AR31" i="16" s="1"/>
  <c r="AS31" i="16"/>
  <c r="AT31" i="16" s="1"/>
  <c r="AU31" i="16"/>
  <c r="AV31" i="16" s="1"/>
  <c r="AW31" i="16"/>
  <c r="AX31" i="16" s="1"/>
  <c r="AY31" i="16"/>
  <c r="AZ31" i="16" s="1"/>
  <c r="BA31" i="16"/>
  <c r="BB31" i="16" s="1"/>
  <c r="BC31" i="16"/>
  <c r="BD31" i="16" s="1"/>
  <c r="A32" i="16"/>
  <c r="D32" i="16"/>
  <c r="E32" i="16"/>
  <c r="F32" i="16" s="1"/>
  <c r="BE32" i="16" s="1"/>
  <c r="BF32" i="16" s="1"/>
  <c r="G32" i="16"/>
  <c r="H32" i="16" s="1"/>
  <c r="I32" i="16"/>
  <c r="J32" i="16" s="1"/>
  <c r="K32" i="16"/>
  <c r="L32" i="16" s="1"/>
  <c r="M32" i="16"/>
  <c r="N32" i="16" s="1"/>
  <c r="O32" i="16"/>
  <c r="P32" i="16" s="1"/>
  <c r="Q32" i="16"/>
  <c r="R32" i="16" s="1"/>
  <c r="S32" i="16"/>
  <c r="T32" i="16" s="1"/>
  <c r="U32" i="16"/>
  <c r="V32" i="16" s="1"/>
  <c r="W32" i="16"/>
  <c r="X32" i="16" s="1"/>
  <c r="Y32" i="16"/>
  <c r="Z32" i="16" s="1"/>
  <c r="AA32" i="16"/>
  <c r="AB32" i="16" s="1"/>
  <c r="AC32" i="16"/>
  <c r="AD32" i="16" s="1"/>
  <c r="AE32" i="16"/>
  <c r="AF32" i="16" s="1"/>
  <c r="AG32" i="16"/>
  <c r="AH32" i="16" s="1"/>
  <c r="AI32" i="16"/>
  <c r="AJ32" i="16" s="1"/>
  <c r="AK32" i="16"/>
  <c r="AL32" i="16" s="1"/>
  <c r="AM32" i="16"/>
  <c r="AN32" i="16" s="1"/>
  <c r="AO32" i="16"/>
  <c r="AP32" i="16" s="1"/>
  <c r="AQ32" i="16"/>
  <c r="AR32" i="16" s="1"/>
  <c r="AS32" i="16"/>
  <c r="AT32" i="16" s="1"/>
  <c r="AU32" i="16"/>
  <c r="AV32" i="16" s="1"/>
  <c r="AW32" i="16"/>
  <c r="AX32" i="16" s="1"/>
  <c r="AY32" i="16"/>
  <c r="AZ32" i="16" s="1"/>
  <c r="BA32" i="16"/>
  <c r="BB32" i="16" s="1"/>
  <c r="BC32" i="16"/>
  <c r="BD32" i="16" s="1"/>
  <c r="A33" i="16"/>
  <c r="B33" i="16"/>
  <c r="D33" i="16"/>
  <c r="E33" i="16"/>
  <c r="F33" i="16" s="1"/>
  <c r="BE33" i="16" s="1"/>
  <c r="BF33" i="16" s="1"/>
  <c r="G33" i="16"/>
  <c r="H33" i="16" s="1"/>
  <c r="I33" i="16"/>
  <c r="J33" i="16" s="1"/>
  <c r="K33" i="16"/>
  <c r="L33" i="16" s="1"/>
  <c r="M33" i="16"/>
  <c r="N33" i="16" s="1"/>
  <c r="O33" i="16"/>
  <c r="P33" i="16" s="1"/>
  <c r="Q33" i="16"/>
  <c r="R33" i="16" s="1"/>
  <c r="S33" i="16"/>
  <c r="T33" i="16" s="1"/>
  <c r="U33" i="16"/>
  <c r="V33" i="16" s="1"/>
  <c r="W33" i="16"/>
  <c r="X33" i="16" s="1"/>
  <c r="Y33" i="16"/>
  <c r="Z33" i="16" s="1"/>
  <c r="AA33" i="16"/>
  <c r="AB33" i="16" s="1"/>
  <c r="AC33" i="16"/>
  <c r="AD33" i="16" s="1"/>
  <c r="AE33" i="16"/>
  <c r="AF33" i="16" s="1"/>
  <c r="AG33" i="16"/>
  <c r="AH33" i="16" s="1"/>
  <c r="AI33" i="16"/>
  <c r="AJ33" i="16" s="1"/>
  <c r="AK33" i="16"/>
  <c r="AL33" i="16" s="1"/>
  <c r="AM33" i="16"/>
  <c r="AN33" i="16" s="1"/>
  <c r="AO33" i="16"/>
  <c r="AP33" i="16" s="1"/>
  <c r="AQ33" i="16"/>
  <c r="AR33" i="16" s="1"/>
  <c r="AS33" i="16"/>
  <c r="AT33" i="16" s="1"/>
  <c r="AU33" i="16"/>
  <c r="AV33" i="16" s="1"/>
  <c r="AW33" i="16"/>
  <c r="AX33" i="16" s="1"/>
  <c r="AY33" i="16"/>
  <c r="AZ33" i="16" s="1"/>
  <c r="BA33" i="16"/>
  <c r="BB33" i="16" s="1"/>
  <c r="BC33" i="16"/>
  <c r="BD33" i="16" s="1"/>
  <c r="A34" i="16"/>
  <c r="B34" i="16"/>
  <c r="D34" i="16"/>
  <c r="E34" i="16"/>
  <c r="F34" i="16" s="1"/>
  <c r="BE34" i="16" s="1"/>
  <c r="BF34" i="16" s="1"/>
  <c r="G34" i="16"/>
  <c r="H34" i="16" s="1"/>
  <c r="I34" i="16"/>
  <c r="J34" i="16" s="1"/>
  <c r="K34" i="16"/>
  <c r="L34" i="16" s="1"/>
  <c r="M34" i="16"/>
  <c r="N34" i="16" s="1"/>
  <c r="O34" i="16"/>
  <c r="P34" i="16" s="1"/>
  <c r="Q34" i="16"/>
  <c r="R34" i="16" s="1"/>
  <c r="S34" i="16"/>
  <c r="T34" i="16" s="1"/>
  <c r="U34" i="16"/>
  <c r="V34" i="16" s="1"/>
  <c r="W34" i="16"/>
  <c r="X34" i="16" s="1"/>
  <c r="Y34" i="16"/>
  <c r="Z34" i="16" s="1"/>
  <c r="AA34" i="16"/>
  <c r="AB34" i="16" s="1"/>
  <c r="AC34" i="16"/>
  <c r="AD34" i="16" s="1"/>
  <c r="AE34" i="16"/>
  <c r="AF34" i="16" s="1"/>
  <c r="AG34" i="16"/>
  <c r="AH34" i="16" s="1"/>
  <c r="AI34" i="16"/>
  <c r="AJ34" i="16" s="1"/>
  <c r="AK34" i="16"/>
  <c r="AL34" i="16" s="1"/>
  <c r="AM34" i="16"/>
  <c r="AN34" i="16" s="1"/>
  <c r="AO34" i="16"/>
  <c r="AP34" i="16" s="1"/>
  <c r="AQ34" i="16"/>
  <c r="AR34" i="16" s="1"/>
  <c r="AS34" i="16"/>
  <c r="AT34" i="16" s="1"/>
  <c r="AU34" i="16"/>
  <c r="AV34" i="16" s="1"/>
  <c r="AW34" i="16"/>
  <c r="AX34" i="16" s="1"/>
  <c r="AY34" i="16"/>
  <c r="AZ34" i="16" s="1"/>
  <c r="BA34" i="16"/>
  <c r="BB34" i="16" s="1"/>
  <c r="BC34" i="16"/>
  <c r="BD34" i="16" s="1"/>
  <c r="A2" i="13"/>
  <c r="B2" i="13"/>
  <c r="A3" i="13"/>
  <c r="B3" i="13"/>
  <c r="C3" i="13"/>
  <c r="D3" i="13" s="1"/>
  <c r="K3" i="13" s="1"/>
  <c r="L3" i="13" s="1"/>
  <c r="M3" i="13" s="1"/>
  <c r="E3" i="13"/>
  <c r="F3" i="13" s="1"/>
  <c r="G3" i="13"/>
  <c r="H3" i="13" s="1"/>
  <c r="I3" i="13"/>
  <c r="J3" i="13" s="1"/>
  <c r="B4" i="13"/>
  <c r="C4" i="13"/>
  <c r="D4" i="13" s="1"/>
  <c r="K4" i="13" s="1"/>
  <c r="L4" i="13" s="1"/>
  <c r="M4" i="13" s="1"/>
  <c r="E4" i="13"/>
  <c r="F4" i="13" s="1"/>
  <c r="G4" i="13"/>
  <c r="H4" i="13" s="1"/>
  <c r="I4" i="13"/>
  <c r="J4" i="13" s="1"/>
  <c r="B5" i="13"/>
  <c r="C5" i="13"/>
  <c r="D5" i="13" s="1"/>
  <c r="K5" i="13" s="1"/>
  <c r="L5" i="13" s="1"/>
  <c r="M5" i="13" s="1"/>
  <c r="E5" i="13"/>
  <c r="F5" i="13" s="1"/>
  <c r="G5" i="13"/>
  <c r="H5" i="13" s="1"/>
  <c r="I5" i="13"/>
  <c r="J5" i="13" s="1"/>
  <c r="B6" i="13"/>
  <c r="C6" i="13"/>
  <c r="D6" i="13" s="1"/>
  <c r="K6" i="13" s="1"/>
  <c r="L6" i="13" s="1"/>
  <c r="M6" i="13" s="1"/>
  <c r="E6" i="13"/>
  <c r="F6" i="13" s="1"/>
  <c r="G6" i="13"/>
  <c r="H6" i="13" s="1"/>
  <c r="I6" i="13"/>
  <c r="J6" i="13" s="1"/>
  <c r="B7" i="13"/>
  <c r="C7" i="13"/>
  <c r="D7" i="13" s="1"/>
  <c r="K7" i="13" s="1"/>
  <c r="L7" i="13" s="1"/>
  <c r="M7" i="13" s="1"/>
  <c r="E7" i="13"/>
  <c r="F7" i="13" s="1"/>
  <c r="G7" i="13"/>
  <c r="H7" i="13" s="1"/>
  <c r="I7" i="13"/>
  <c r="J7" i="13" s="1"/>
  <c r="B8" i="13"/>
  <c r="C8" i="13"/>
  <c r="D8" i="13" s="1"/>
  <c r="K8" i="13" s="1"/>
  <c r="L8" i="13" s="1"/>
  <c r="M8" i="13" s="1"/>
  <c r="E8" i="13"/>
  <c r="F8" i="13" s="1"/>
  <c r="G8" i="13"/>
  <c r="H8" i="13" s="1"/>
  <c r="I8" i="13"/>
  <c r="J8" i="13" s="1"/>
  <c r="B9" i="13"/>
  <c r="C9" i="13"/>
  <c r="D9" i="13" s="1"/>
  <c r="K9" i="13" s="1"/>
  <c r="L9" i="13" s="1"/>
  <c r="M9" i="13" s="1"/>
  <c r="E9" i="13"/>
  <c r="F9" i="13" s="1"/>
  <c r="G9" i="13"/>
  <c r="H9" i="13" s="1"/>
  <c r="I9" i="13"/>
  <c r="J9" i="13" s="1"/>
  <c r="B10" i="13"/>
  <c r="C10" i="13"/>
  <c r="D10" i="13" s="1"/>
  <c r="K10" i="13" s="1"/>
  <c r="L10" i="13" s="1"/>
  <c r="M10" i="13" s="1"/>
  <c r="E10" i="13"/>
  <c r="F10" i="13" s="1"/>
  <c r="G10" i="13"/>
  <c r="H10" i="13" s="1"/>
  <c r="I10" i="13"/>
  <c r="J10" i="13" s="1"/>
  <c r="B11" i="13"/>
  <c r="C11" i="13"/>
  <c r="D11" i="13" s="1"/>
  <c r="K11" i="13" s="1"/>
  <c r="L11" i="13" s="1"/>
  <c r="M11" i="13" s="1"/>
  <c r="E11" i="13"/>
  <c r="F11" i="13" s="1"/>
  <c r="G11" i="13"/>
  <c r="H11" i="13" s="1"/>
  <c r="I11" i="13"/>
  <c r="J11" i="13" s="1"/>
  <c r="B12" i="13"/>
  <c r="C12" i="13"/>
  <c r="D12" i="13" s="1"/>
  <c r="K12" i="13" s="1"/>
  <c r="L12" i="13" s="1"/>
  <c r="M12" i="13" s="1"/>
  <c r="E12" i="13"/>
  <c r="F12" i="13" s="1"/>
  <c r="G12" i="13"/>
  <c r="H12" i="13" s="1"/>
  <c r="I12" i="13"/>
  <c r="J12" i="13" s="1"/>
  <c r="B13" i="13"/>
  <c r="C13" i="13"/>
  <c r="D13" i="13" s="1"/>
  <c r="K13" i="13" s="1"/>
  <c r="L13" i="13" s="1"/>
  <c r="M13" i="13" s="1"/>
  <c r="E13" i="13"/>
  <c r="F13" i="13" s="1"/>
  <c r="G13" i="13"/>
  <c r="H13" i="13" s="1"/>
  <c r="I13" i="13"/>
  <c r="J13" i="13" s="1"/>
  <c r="B14" i="13"/>
  <c r="C14" i="13"/>
  <c r="D14" i="13" s="1"/>
  <c r="K14" i="13" s="1"/>
  <c r="L14" i="13" s="1"/>
  <c r="M14" i="13" s="1"/>
  <c r="E14" i="13"/>
  <c r="F14" i="13" s="1"/>
  <c r="G14" i="13"/>
  <c r="H14" i="13" s="1"/>
  <c r="I14" i="13"/>
  <c r="J14" i="13" s="1"/>
  <c r="B15" i="13"/>
  <c r="C15" i="13"/>
  <c r="D15" i="13" s="1"/>
  <c r="K15" i="13" s="1"/>
  <c r="L15" i="13" s="1"/>
  <c r="M15" i="13" s="1"/>
  <c r="E15" i="13"/>
  <c r="F15" i="13" s="1"/>
  <c r="G15" i="13"/>
  <c r="H15" i="13" s="1"/>
  <c r="I15" i="13"/>
  <c r="J15" i="13" s="1"/>
  <c r="B16" i="13"/>
  <c r="C16" i="13"/>
  <c r="D16" i="13" s="1"/>
  <c r="K16" i="13" s="1"/>
  <c r="L16" i="13" s="1"/>
  <c r="M16" i="13" s="1"/>
  <c r="E16" i="13"/>
  <c r="F16" i="13" s="1"/>
  <c r="G16" i="13"/>
  <c r="H16" i="13" s="1"/>
  <c r="I16" i="13"/>
  <c r="J16" i="13" s="1"/>
  <c r="B17" i="13"/>
  <c r="C17" i="13"/>
  <c r="D17" i="13" s="1"/>
  <c r="K17" i="13" s="1"/>
  <c r="L17" i="13" s="1"/>
  <c r="M17" i="13" s="1"/>
  <c r="E17" i="13"/>
  <c r="F17" i="13" s="1"/>
  <c r="G17" i="13"/>
  <c r="H17" i="13" s="1"/>
  <c r="I17" i="13"/>
  <c r="J17" i="13" s="1"/>
  <c r="B18" i="13"/>
  <c r="C18" i="13"/>
  <c r="D18" i="13" s="1"/>
  <c r="K18" i="13" s="1"/>
  <c r="L18" i="13" s="1"/>
  <c r="M18" i="13" s="1"/>
  <c r="E18" i="13"/>
  <c r="F18" i="13" s="1"/>
  <c r="G18" i="13"/>
  <c r="H18" i="13" s="1"/>
  <c r="I18" i="13"/>
  <c r="J18" i="13" s="1"/>
  <c r="B19" i="13"/>
  <c r="C19" i="13"/>
  <c r="D19" i="13" s="1"/>
  <c r="K19" i="13" s="1"/>
  <c r="L19" i="13" s="1"/>
  <c r="M19" i="13" s="1"/>
  <c r="E19" i="13"/>
  <c r="F19" i="13" s="1"/>
  <c r="G19" i="13"/>
  <c r="H19" i="13" s="1"/>
  <c r="I19" i="13"/>
  <c r="J19" i="13" s="1"/>
  <c r="B20" i="13"/>
  <c r="C20" i="13"/>
  <c r="D20" i="13" s="1"/>
  <c r="K20" i="13" s="1"/>
  <c r="L20" i="13" s="1"/>
  <c r="M20" i="13" s="1"/>
  <c r="E20" i="13"/>
  <c r="F20" i="13" s="1"/>
  <c r="G20" i="13"/>
  <c r="H20" i="13" s="1"/>
  <c r="I20" i="13"/>
  <c r="J20" i="13" s="1"/>
  <c r="B21" i="13"/>
  <c r="C21" i="13"/>
  <c r="D21" i="13" s="1"/>
  <c r="K21" i="13" s="1"/>
  <c r="L21" i="13" s="1"/>
  <c r="M21" i="13" s="1"/>
  <c r="E21" i="13"/>
  <c r="F21" i="13" s="1"/>
  <c r="G21" i="13"/>
  <c r="H21" i="13" s="1"/>
  <c r="I21" i="13"/>
  <c r="J21" i="13" s="1"/>
  <c r="B22" i="13"/>
  <c r="C22" i="13"/>
  <c r="D22" i="13" s="1"/>
  <c r="K22" i="13" s="1"/>
  <c r="L22" i="13" s="1"/>
  <c r="M22" i="13" s="1"/>
  <c r="E22" i="13"/>
  <c r="F22" i="13" s="1"/>
  <c r="G22" i="13"/>
  <c r="H22" i="13" s="1"/>
  <c r="I22" i="13"/>
  <c r="J22" i="13" s="1"/>
  <c r="B23" i="13"/>
  <c r="C23" i="13"/>
  <c r="D23" i="13" s="1"/>
  <c r="K23" i="13" s="1"/>
  <c r="L23" i="13" s="1"/>
  <c r="M23" i="13" s="1"/>
  <c r="E23" i="13"/>
  <c r="F23" i="13" s="1"/>
  <c r="G23" i="13"/>
  <c r="H23" i="13" s="1"/>
  <c r="I23" i="13"/>
  <c r="J23" i="13" s="1"/>
  <c r="B24" i="13"/>
  <c r="C24" i="13"/>
  <c r="D24" i="13" s="1"/>
  <c r="K24" i="13" s="1"/>
  <c r="L24" i="13" s="1"/>
  <c r="M24" i="13" s="1"/>
  <c r="E24" i="13"/>
  <c r="F24" i="13" s="1"/>
  <c r="G24" i="13"/>
  <c r="H24" i="13" s="1"/>
  <c r="I24" i="13"/>
  <c r="J24" i="13" s="1"/>
  <c r="B25" i="13"/>
  <c r="C25" i="13"/>
  <c r="D25" i="13" s="1"/>
  <c r="K25" i="13" s="1"/>
  <c r="L25" i="13" s="1"/>
  <c r="M25" i="13" s="1"/>
  <c r="E25" i="13"/>
  <c r="F25" i="13" s="1"/>
  <c r="G25" i="13"/>
  <c r="H25" i="13" s="1"/>
  <c r="I25" i="13"/>
  <c r="J25" i="13" s="1"/>
  <c r="B26" i="13"/>
  <c r="C26" i="13"/>
  <c r="D26" i="13" s="1"/>
  <c r="K26" i="13" s="1"/>
  <c r="L26" i="13" s="1"/>
  <c r="M26" i="13" s="1"/>
  <c r="E26" i="13"/>
  <c r="F26" i="13" s="1"/>
  <c r="G26" i="13"/>
  <c r="H26" i="13" s="1"/>
  <c r="I26" i="13"/>
  <c r="J26" i="13" s="1"/>
  <c r="B27" i="13"/>
  <c r="C27" i="13"/>
  <c r="D27" i="13" s="1"/>
  <c r="K27" i="13" s="1"/>
  <c r="L27" i="13" s="1"/>
  <c r="M27" i="13" s="1"/>
  <c r="E27" i="13"/>
  <c r="F27" i="13" s="1"/>
  <c r="G27" i="13"/>
  <c r="H27" i="13" s="1"/>
  <c r="I27" i="13"/>
  <c r="J27" i="13" s="1"/>
  <c r="B28" i="13"/>
  <c r="C28" i="13"/>
  <c r="D28" i="13" s="1"/>
  <c r="K28" i="13" s="1"/>
  <c r="L28" i="13" s="1"/>
  <c r="M28" i="13" s="1"/>
  <c r="E28" i="13"/>
  <c r="F28" i="13" s="1"/>
  <c r="G28" i="13"/>
  <c r="H28" i="13" s="1"/>
  <c r="I28" i="13"/>
  <c r="J28" i="13" s="1"/>
  <c r="B29" i="13"/>
  <c r="C29" i="13"/>
  <c r="D29" i="13" s="1"/>
  <c r="K29" i="13" s="1"/>
  <c r="L29" i="13" s="1"/>
  <c r="M29" i="13" s="1"/>
  <c r="E29" i="13"/>
  <c r="F29" i="13" s="1"/>
  <c r="G29" i="13"/>
  <c r="H29" i="13" s="1"/>
  <c r="I29" i="13"/>
  <c r="J29" i="13" s="1"/>
  <c r="B30" i="13"/>
  <c r="C30" i="13"/>
  <c r="D30" i="13" s="1"/>
  <c r="K30" i="13" s="1"/>
  <c r="L30" i="13" s="1"/>
  <c r="M30" i="13" s="1"/>
  <c r="E30" i="13"/>
  <c r="F30" i="13" s="1"/>
  <c r="G30" i="13"/>
  <c r="H30" i="13" s="1"/>
  <c r="I30" i="13"/>
  <c r="J30" i="13" s="1"/>
  <c r="C31" i="13"/>
  <c r="D31" i="13" s="1"/>
  <c r="K31" i="13" s="1"/>
  <c r="L31" i="13" s="1"/>
  <c r="M31" i="13" s="1"/>
  <c r="E31" i="13"/>
  <c r="F31" i="13" s="1"/>
  <c r="G31" i="13"/>
  <c r="H31" i="13" s="1"/>
  <c r="I31" i="13"/>
  <c r="J31" i="13" s="1"/>
  <c r="B32" i="13"/>
  <c r="C32" i="13"/>
  <c r="D32" i="13" s="1"/>
  <c r="K32" i="13" s="1"/>
  <c r="L32" i="13" s="1"/>
  <c r="M32" i="13" s="1"/>
  <c r="E32" i="13"/>
  <c r="F32" i="13" s="1"/>
  <c r="G32" i="13"/>
  <c r="H32" i="13" s="1"/>
  <c r="I32" i="13"/>
  <c r="J32" i="13" s="1"/>
  <c r="B33" i="13"/>
  <c r="C33" i="13"/>
  <c r="D33" i="13" s="1"/>
  <c r="K33" i="13" s="1"/>
  <c r="E33" i="13"/>
  <c r="F33" i="13" s="1"/>
  <c r="G33" i="13"/>
  <c r="H33" i="13" s="1"/>
  <c r="I33" i="13"/>
  <c r="J33" i="13" s="1"/>
  <c r="B3" i="12"/>
  <c r="C3" i="12"/>
  <c r="B5" i="12"/>
  <c r="B6" i="12"/>
  <c r="C6" i="12"/>
  <c r="B7" i="12"/>
  <c r="A2" i="5"/>
  <c r="B2" i="5"/>
  <c r="C2" i="5"/>
  <c r="A5" i="5"/>
  <c r="D4" i="11"/>
  <c r="A3" i="14"/>
  <c r="D51" i="11" l="1"/>
  <c r="D52" i="11"/>
  <c r="D50" i="11"/>
  <c r="C18" i="32"/>
  <c r="C19" i="5"/>
  <c r="C17" i="14"/>
  <c r="C18" i="37"/>
  <c r="C18" i="33"/>
  <c r="C18" i="30"/>
  <c r="C19" i="31"/>
  <c r="A5" i="37"/>
  <c r="A5" i="32"/>
  <c r="G52" i="11"/>
  <c r="G56" i="11" s="1"/>
  <c r="G51" i="11"/>
  <c r="G55" i="11" s="1"/>
  <c r="G50" i="11"/>
  <c r="G54" i="11" s="1"/>
  <c r="CZ56" i="37"/>
  <c r="CZ57" i="37"/>
  <c r="CZ55" i="37"/>
  <c r="T30" i="27"/>
  <c r="T17" i="27"/>
  <c r="L22" i="27"/>
  <c r="AQ22" i="27" s="1"/>
  <c r="AR22" i="27" s="1"/>
  <c r="F18" i="27"/>
  <c r="A5" i="18"/>
  <c r="A5" i="33"/>
  <c r="T22" i="27"/>
  <c r="L5" i="11"/>
  <c r="T21" i="27"/>
  <c r="R14" i="27"/>
  <c r="T26" i="27"/>
  <c r="T16" i="27"/>
  <c r="F14" i="27"/>
  <c r="T13" i="27"/>
  <c r="L28" i="27"/>
  <c r="AQ28" i="27" s="1"/>
  <c r="AR28" i="27" s="1"/>
  <c r="R18" i="27"/>
  <c r="L12" i="27"/>
  <c r="AQ12" i="27" s="1"/>
  <c r="AR12" i="27" s="1"/>
  <c r="T51" i="11"/>
  <c r="T52" i="11"/>
  <c r="A5" i="27"/>
  <c r="F9" i="27"/>
  <c r="L9" i="27"/>
  <c r="AQ9" i="27" s="1"/>
  <c r="AR9" i="27" s="1"/>
  <c r="F5" i="27"/>
  <c r="L5" i="27"/>
  <c r="AQ5" i="27" s="1"/>
  <c r="AR5" i="27" s="1"/>
  <c r="F33" i="27"/>
  <c r="L33" i="27"/>
  <c r="AQ33" i="27" s="1"/>
  <c r="AR33" i="27" s="1"/>
  <c r="T6" i="27"/>
  <c r="R6" i="27"/>
  <c r="L6" i="27"/>
  <c r="AQ6" i="27" s="1"/>
  <c r="AR6" i="27" s="1"/>
  <c r="F6" i="27"/>
  <c r="R24" i="27"/>
  <c r="T24" i="27"/>
  <c r="T8" i="27"/>
  <c r="R8" i="27"/>
  <c r="L8" i="27"/>
  <c r="AQ8" i="27" s="1"/>
  <c r="AR8" i="27" s="1"/>
  <c r="F8" i="27"/>
  <c r="F30" i="27"/>
  <c r="L30" i="27"/>
  <c r="AQ30" i="27" s="1"/>
  <c r="AR30" i="27" s="1"/>
  <c r="F7" i="27"/>
  <c r="L7" i="27"/>
  <c r="AQ7" i="27" s="1"/>
  <c r="AR7" i="27" s="1"/>
  <c r="T20" i="27"/>
  <c r="L16" i="27"/>
  <c r="AQ16" i="27" s="1"/>
  <c r="AR16" i="27" s="1"/>
  <c r="T34" i="27"/>
  <c r="L32" i="27"/>
  <c r="AQ32" i="27" s="1"/>
  <c r="AR32" i="27" s="1"/>
  <c r="T29" i="27"/>
  <c r="L24" i="27"/>
  <c r="AQ24" i="27" s="1"/>
  <c r="AR24" i="27" s="1"/>
  <c r="L20" i="27"/>
  <c r="AQ20" i="27" s="1"/>
  <c r="AR20" i="27" s="1"/>
  <c r="F27" i="27"/>
  <c r="L27" i="27"/>
  <c r="AQ27" i="27" s="1"/>
  <c r="AR27" i="27" s="1"/>
  <c r="R19" i="27"/>
  <c r="T19" i="27"/>
  <c r="T15" i="27"/>
  <c r="T11" i="27"/>
  <c r="T10" i="27"/>
  <c r="T4" i="27"/>
  <c r="A5" i="30"/>
  <c r="A6" i="12"/>
  <c r="A6" i="31"/>
  <c r="R25" i="27"/>
  <c r="T25" i="27"/>
  <c r="F23" i="27"/>
  <c r="L23" i="27"/>
  <c r="AQ23" i="27" s="1"/>
  <c r="AR23" i="27" s="1"/>
  <c r="F19" i="27"/>
  <c r="L19" i="27"/>
  <c r="AQ19" i="27" s="1"/>
  <c r="AR19" i="27" s="1"/>
  <c r="F15" i="27"/>
  <c r="L15" i="27"/>
  <c r="AQ15" i="27" s="1"/>
  <c r="AR15" i="27" s="1"/>
  <c r="F11" i="27"/>
  <c r="L11" i="27"/>
  <c r="AQ11" i="27" s="1"/>
  <c r="AR11" i="27" s="1"/>
  <c r="R9" i="27"/>
  <c r="T9" i="27"/>
  <c r="R7" i="27"/>
  <c r="T7" i="27"/>
  <c r="R5" i="27"/>
  <c r="T5" i="27"/>
  <c r="A4" i="25"/>
  <c r="A4" i="20"/>
  <c r="A5" i="24"/>
  <c r="A5" i="19"/>
  <c r="A5" i="23"/>
  <c r="A5" i="17"/>
  <c r="A4" i="13"/>
  <c r="A6" i="5"/>
  <c r="A4" i="14"/>
  <c r="T32" i="27"/>
  <c r="F31" i="27"/>
  <c r="L31" i="27"/>
  <c r="AQ31" i="27" s="1"/>
  <c r="AR31" i="27" s="1"/>
  <c r="T28" i="27"/>
  <c r="L26" i="27"/>
  <c r="AQ26" i="27" s="1"/>
  <c r="AR26" i="27" s="1"/>
  <c r="F21" i="27"/>
  <c r="L21" i="27"/>
  <c r="AQ21" i="27" s="1"/>
  <c r="AR21" i="27" s="1"/>
  <c r="F17" i="27"/>
  <c r="L17" i="27"/>
  <c r="AQ17" i="27" s="1"/>
  <c r="AR17" i="27" s="1"/>
  <c r="F13" i="27"/>
  <c r="L13" i="27"/>
  <c r="AQ13" i="27" s="1"/>
  <c r="AR13" i="27" s="1"/>
  <c r="T12" i="27"/>
  <c r="L10" i="27"/>
  <c r="AQ10" i="27" s="1"/>
  <c r="AR10" i="27" s="1"/>
  <c r="L4" i="27"/>
  <c r="AQ4" i="27" s="1"/>
  <c r="AR4" i="27" s="1"/>
  <c r="A5" i="11"/>
  <c r="L34" i="27"/>
  <c r="AQ34" i="27" s="1"/>
  <c r="AR34" i="27" s="1"/>
  <c r="T33" i="27"/>
  <c r="T31" i="27"/>
  <c r="L29" i="27"/>
  <c r="AQ29" i="27" s="1"/>
  <c r="AR29" i="27" s="1"/>
  <c r="T27" i="27"/>
  <c r="L25" i="27"/>
  <c r="AQ25" i="27" s="1"/>
  <c r="AR25" i="27" s="1"/>
  <c r="T23" i="27"/>
  <c r="L51" i="11" l="1"/>
  <c r="L52" i="11"/>
  <c r="L50" i="11"/>
  <c r="M50" i="11" s="1"/>
  <c r="M54" i="11" s="1"/>
  <c r="C18" i="14"/>
  <c r="C19" i="37"/>
  <c r="C19" i="32"/>
  <c r="C19" i="33"/>
  <c r="C20" i="5"/>
  <c r="C19" i="30"/>
  <c r="C20" i="31"/>
  <c r="C20" i="12"/>
  <c r="C19" i="24"/>
  <c r="C19" i="19"/>
  <c r="C19" i="27"/>
  <c r="C19" i="16"/>
  <c r="C18" i="25"/>
  <c r="C18" i="20"/>
  <c r="C19" i="18"/>
  <c r="C19" i="23"/>
  <c r="A6" i="37"/>
  <c r="A6" i="32"/>
  <c r="M52" i="11"/>
  <c r="M56" i="11" s="1"/>
  <c r="M51" i="11"/>
  <c r="M55" i="11" s="1"/>
  <c r="W51" i="11"/>
  <c r="W55" i="11" s="1"/>
  <c r="T55" i="11"/>
  <c r="W52" i="11"/>
  <c r="W56" i="11" s="1"/>
  <c r="T56" i="11"/>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4" i="33"/>
  <c r="C24" i="32"/>
  <c r="C25" i="31"/>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7" i="33" l="1"/>
  <c r="C47" i="11"/>
  <c r="C37" i="30"/>
  <c r="C38" i="5"/>
  <c r="C36" i="14"/>
  <c r="C37" i="37"/>
  <c r="C38" i="12"/>
  <c r="C37" i="32"/>
  <c r="C38" i="31"/>
  <c r="A24" i="33"/>
  <c r="A24" i="37"/>
  <c r="A25" i="31"/>
  <c r="A24" i="30"/>
  <c r="A25" i="12"/>
  <c r="A24" i="27"/>
  <c r="A23" i="14"/>
  <c r="A25" i="32" s="1"/>
  <c r="A24" i="19"/>
  <c r="A23" i="13"/>
  <c r="A24" i="23"/>
  <c r="A23" i="25"/>
  <c r="A24" i="11"/>
  <c r="A24" i="24"/>
  <c r="A24" i="18"/>
  <c r="A25" i="5"/>
  <c r="A24" i="17"/>
  <c r="A23" i="20"/>
  <c r="C38" i="33" l="1"/>
  <c r="C38" i="30"/>
  <c r="C39" i="12"/>
  <c r="C38" i="32"/>
  <c r="C39" i="31"/>
  <c r="C38" i="37"/>
  <c r="C48" i="1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6" i="19"/>
  <c r="A26" i="23"/>
  <c r="A26" i="24"/>
  <c r="A26" i="11"/>
  <c r="A26" i="17"/>
  <c r="A25" i="25"/>
  <c r="A26" i="18"/>
  <c r="A27" i="5"/>
  <c r="A26" i="27"/>
  <c r="A27" i="32" l="1"/>
  <c r="A27" i="37"/>
  <c r="A27" i="33"/>
  <c r="A28" i="12"/>
  <c r="A28" i="31"/>
  <c r="A27" i="30"/>
  <c r="A26" i="14"/>
  <c r="A28" i="5"/>
  <c r="A27" i="17"/>
  <c r="A27" i="27"/>
  <c r="A26" i="20"/>
  <c r="A27" i="19"/>
  <c r="A27" i="11"/>
  <c r="A27" i="18"/>
  <c r="A26" i="13"/>
  <c r="A27" i="23"/>
  <c r="A27" i="24"/>
  <c r="A26" i="25"/>
  <c r="A28" i="32" l="1"/>
  <c r="A28" i="37"/>
  <c r="A28" i="11"/>
  <c r="A28" i="33"/>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i="3"/>
  <c r="D8" i="3"/>
  <c r="D11" i="3"/>
  <c r="D10" i="3"/>
  <c r="D9" i="3"/>
  <c r="D6" i="3"/>
  <c r="A48" i="37" l="1"/>
  <c r="A38" i="33"/>
  <c r="A38" i="30"/>
  <c r="A39" i="31"/>
  <c r="A48" i="11"/>
  <c r="A38" i="32"/>
  <c r="A39" i="12"/>
  <c r="A39" i="5"/>
  <c r="CV12" i="33"/>
  <c r="DD12" i="37"/>
  <c r="DD52" i="37" l="1"/>
  <c r="DD53" i="37"/>
  <c r="DD51" i="37"/>
  <c r="DD55" i="37" s="1"/>
  <c r="DD57" i="37"/>
  <c r="DD56" i="37"/>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<sst xmlns="http://schemas.openxmlformats.org/spreadsheetml/2006/main" count="597" uniqueCount="358">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</sst>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
      <b/>
      <sz val="16"/>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8" xfId="1" applyNumberFormat="1"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25" fillId="0" borderId="3" xfId="0" applyFont="1" applyBorder="1" applyAlignment="1">
      <alignment vertical="center"/>
    </xf>
    <xf numFmtId="0" fontId="32" fillId="0" borderId="3" xfId="0" applyFont="1" applyBorder="1" applyAlignment="1">
      <alignment vertical="center"/>
    </xf>
    <xf numFmtId="0" fontId="16" fillId="0" borderId="0" xfId="0" applyFont="1" applyBorder="1" applyAlignment="1" applyProtection="1">
      <protection hidden="1"/>
    </xf>
    <xf numFmtId="0" fontId="13" fillId="0" borderId="24" xfId="0" applyFont="1" applyBorder="1" applyAlignment="1" applyProtection="1">
      <protection hidden="1"/>
    </xf>
    <xf numFmtId="0" fontId="35" fillId="0" borderId="0" xfId="0" applyFont="1" applyAlignment="1" applyProtection="1">
      <protection hidden="1"/>
    </xf>
    <xf numFmtId="164" fontId="17" fillId="0" borderId="4" xfId="0" applyNumberFormat="1" applyFont="1" applyBorder="1"/>
    <xf numFmtId="164" fontId="17" fillId="0" borderId="6" xfId="0" applyNumberFormat="1" applyFont="1" applyBorder="1"/>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9"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9" fillId="0" borderId="11"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23" fillId="0" borderId="0" xfId="0" applyFont="1" applyBorder="1" applyAlignment="1">
      <alignment horizontal="center" vertical="center" wrapText="1"/>
    </xf>
    <xf numFmtId="0" fontId="23" fillId="0" borderId="0" xfId="0" applyFont="1" applyBorder="1" applyAlignment="1">
      <alignment horizontal="right" vertical="center" wrapText="1"/>
    </xf>
    <xf numFmtId="0" fontId="35" fillId="0" borderId="0" xfId="0" applyFont="1" applyAlignment="1" applyProtection="1">
      <alignment horizontal="center"/>
      <protection hidden="1"/>
    </xf>
    <xf numFmtId="0" fontId="35" fillId="0" borderId="24" xfId="0" applyFont="1" applyBorder="1" applyAlignment="1" applyProtection="1">
      <alignment horizontal="center"/>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36" fillId="0" borderId="0" xfId="0" applyFont="1" applyAlignment="1">
      <alignment horizontal="center" vertical="center" wrapText="1"/>
    </xf>
    <xf numFmtId="0" fontId="36" fillId="0" borderId="0" xfId="0" applyFont="1" applyAlignment="1">
      <alignment horizontal="right"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invertIfNegative val="0"/>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5792512"/>
        <c:axId val="95810688"/>
        <c:axId val="0"/>
      </c:bar3DChart>
      <c:catAx>
        <c:axId val="95792512"/>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5810688"/>
        <c:crosses val="autoZero"/>
        <c:auto val="1"/>
        <c:lblAlgn val="ctr"/>
        <c:lblOffset val="100"/>
        <c:noMultiLvlLbl val="0"/>
      </c:catAx>
      <c:valAx>
        <c:axId val="95810688"/>
        <c:scaling>
          <c:orientation val="minMax"/>
        </c:scaling>
        <c:delete val="1"/>
        <c:axPos val="l"/>
        <c:majorGridlines>
          <c:spPr>
            <a:ln>
              <a:noFill/>
            </a:ln>
          </c:spPr>
        </c:majorGridlines>
        <c:numFmt formatCode="0%" sourceLinked="1"/>
        <c:majorTickMark val="out"/>
        <c:minorTickMark val="none"/>
        <c:tickLblPos val="none"/>
        <c:crossAx val="95792512"/>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B0F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39703296"/>
        <c:axId val="39704832"/>
        <c:axId val="0"/>
      </c:bar3DChart>
      <c:catAx>
        <c:axId val="39703296"/>
        <c:scaling>
          <c:orientation val="minMax"/>
        </c:scaling>
        <c:delete val="0"/>
        <c:axPos val="b"/>
        <c:numFmt formatCode="General" sourceLinked="0"/>
        <c:majorTickMark val="out"/>
        <c:minorTickMark val="none"/>
        <c:tickLblPos val="nextTo"/>
        <c:crossAx val="39704832"/>
        <c:crosses val="autoZero"/>
        <c:auto val="1"/>
        <c:lblAlgn val="ctr"/>
        <c:lblOffset val="100"/>
        <c:noMultiLvlLbl val="0"/>
      </c:catAx>
      <c:valAx>
        <c:axId val="39704832"/>
        <c:scaling>
          <c:orientation val="minMax"/>
        </c:scaling>
        <c:delete val="0"/>
        <c:axPos val="l"/>
        <c:majorGridlines/>
        <c:numFmt formatCode="0%" sourceLinked="1"/>
        <c:majorTickMark val="out"/>
        <c:minorTickMark val="none"/>
        <c:tickLblPos val="nextTo"/>
        <c:crossAx val="39703296"/>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70C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87664512"/>
        <c:axId val="87666048"/>
        <c:axId val="0"/>
      </c:bar3DChart>
      <c:catAx>
        <c:axId val="87664512"/>
        <c:scaling>
          <c:orientation val="minMax"/>
        </c:scaling>
        <c:delete val="0"/>
        <c:axPos val="b"/>
        <c:numFmt formatCode="General" sourceLinked="0"/>
        <c:majorTickMark val="out"/>
        <c:minorTickMark val="none"/>
        <c:tickLblPos val="nextTo"/>
        <c:crossAx val="87666048"/>
        <c:crosses val="autoZero"/>
        <c:auto val="1"/>
        <c:lblAlgn val="ctr"/>
        <c:lblOffset val="100"/>
        <c:noMultiLvlLbl val="0"/>
      </c:catAx>
      <c:valAx>
        <c:axId val="87666048"/>
        <c:scaling>
          <c:orientation val="minMax"/>
        </c:scaling>
        <c:delete val="0"/>
        <c:axPos val="l"/>
        <c:majorGridlines/>
        <c:numFmt formatCode="0%" sourceLinked="1"/>
        <c:majorTickMark val="out"/>
        <c:minorTickMark val="none"/>
        <c:tickLblPos val="nextTo"/>
        <c:crossAx val="87664512"/>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7030A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39795712"/>
        <c:axId val="39797504"/>
        <c:axId val="0"/>
      </c:bar3DChart>
      <c:catAx>
        <c:axId val="39795712"/>
        <c:scaling>
          <c:orientation val="minMax"/>
        </c:scaling>
        <c:delete val="0"/>
        <c:axPos val="b"/>
        <c:numFmt formatCode="General" sourceLinked="0"/>
        <c:majorTickMark val="out"/>
        <c:minorTickMark val="none"/>
        <c:tickLblPos val="nextTo"/>
        <c:crossAx val="39797504"/>
        <c:crosses val="autoZero"/>
        <c:auto val="1"/>
        <c:lblAlgn val="ctr"/>
        <c:lblOffset val="100"/>
        <c:noMultiLvlLbl val="0"/>
      </c:catAx>
      <c:valAx>
        <c:axId val="39797504"/>
        <c:scaling>
          <c:orientation val="minMax"/>
        </c:scaling>
        <c:delete val="0"/>
        <c:axPos val="l"/>
        <c:majorGridlines/>
        <c:numFmt formatCode="0%" sourceLinked="1"/>
        <c:majorTickMark val="out"/>
        <c:minorTickMark val="none"/>
        <c:tickLblPos val="nextTo"/>
        <c:crossAx val="39795712"/>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rgbClr val="FFEFD1"/>
                </a:gs>
                <a:gs pos="64999">
                  <a:srgbClr val="F0EBD5"/>
                </a:gs>
                <a:gs pos="100000">
                  <a:srgbClr val="D1C39F"/>
                </a:gs>
              </a:gsLst>
              <a:lin ang="5400000" scaled="0"/>
            </a:gradFill>
          </c:spPr>
          <c:invertIfNegative val="0"/>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5847936"/>
        <c:axId val="95849472"/>
        <c:axId val="0"/>
      </c:bar3DChart>
      <c:catAx>
        <c:axId val="95847936"/>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5849472"/>
        <c:crosses val="autoZero"/>
        <c:auto val="1"/>
        <c:lblAlgn val="ctr"/>
        <c:lblOffset val="100"/>
        <c:noMultiLvlLbl val="0"/>
      </c:catAx>
      <c:valAx>
        <c:axId val="95849472"/>
        <c:scaling>
          <c:orientation val="minMax"/>
        </c:scaling>
        <c:delete val="1"/>
        <c:axPos val="l"/>
        <c:majorGridlines>
          <c:spPr>
            <a:ln>
              <a:noFill/>
            </a:ln>
          </c:spPr>
        </c:majorGridlines>
        <c:numFmt formatCode="0%" sourceLinked="1"/>
        <c:majorTickMark val="out"/>
        <c:minorTickMark val="none"/>
        <c:tickLblPos val="none"/>
        <c:crossAx val="95847936"/>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rgbClr val="DDEBCF"/>
                </a:gs>
                <a:gs pos="50000">
                  <a:srgbClr val="9CB86E"/>
                </a:gs>
                <a:gs pos="100000">
                  <a:srgbClr val="156B13"/>
                </a:gs>
              </a:gsLst>
              <a:lin ang="5400000" scaled="0"/>
            </a:gradFill>
          </c:spPr>
          <c:invertIfNegative val="0"/>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5869952"/>
        <c:axId val="96539392"/>
        <c:axId val="0"/>
      </c:bar3DChart>
      <c:catAx>
        <c:axId val="95869952"/>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6539392"/>
        <c:crosses val="autoZero"/>
        <c:auto val="1"/>
        <c:lblAlgn val="ctr"/>
        <c:lblOffset val="100"/>
        <c:noMultiLvlLbl val="0"/>
      </c:catAx>
      <c:valAx>
        <c:axId val="96539392"/>
        <c:scaling>
          <c:orientation val="minMax"/>
        </c:scaling>
        <c:delete val="1"/>
        <c:axPos val="l"/>
        <c:majorGridlines>
          <c:spPr>
            <a:ln>
              <a:noFill/>
            </a:ln>
          </c:spPr>
        </c:majorGridlines>
        <c:numFmt formatCode="0%" sourceLinked="1"/>
        <c:majorTickMark val="out"/>
        <c:minorTickMark val="none"/>
        <c:tickLblPos val="none"/>
        <c:crossAx val="95869952"/>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invertIfNegative val="0"/>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6555776"/>
        <c:axId val="96557312"/>
        <c:axId val="0"/>
      </c:bar3DChart>
      <c:catAx>
        <c:axId val="96555776"/>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6557312"/>
        <c:crosses val="autoZero"/>
        <c:auto val="1"/>
        <c:lblAlgn val="ctr"/>
        <c:lblOffset val="100"/>
        <c:noMultiLvlLbl val="0"/>
      </c:catAx>
      <c:valAx>
        <c:axId val="96557312"/>
        <c:scaling>
          <c:orientation val="minMax"/>
        </c:scaling>
        <c:delete val="1"/>
        <c:axPos val="l"/>
        <c:majorGridlines>
          <c:spPr>
            <a:ln>
              <a:noFill/>
            </a:ln>
          </c:spPr>
        </c:majorGridlines>
        <c:numFmt formatCode="0" sourceLinked="0"/>
        <c:majorTickMark val="out"/>
        <c:minorTickMark val="none"/>
        <c:tickLblPos val="none"/>
        <c:crossAx val="96555776"/>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invertIfNegative val="0"/>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6592256"/>
        <c:axId val="96593792"/>
        <c:axId val="0"/>
      </c:bar3DChart>
      <c:catAx>
        <c:axId val="96592256"/>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6593792"/>
        <c:crosses val="autoZero"/>
        <c:auto val="1"/>
        <c:lblAlgn val="ctr"/>
        <c:lblOffset val="100"/>
        <c:noMultiLvlLbl val="0"/>
      </c:catAx>
      <c:valAx>
        <c:axId val="96593792"/>
        <c:scaling>
          <c:orientation val="minMax"/>
        </c:scaling>
        <c:delete val="1"/>
        <c:axPos val="l"/>
        <c:majorGridlines>
          <c:spPr>
            <a:ln>
              <a:noFill/>
            </a:ln>
          </c:spPr>
        </c:majorGridlines>
        <c:numFmt formatCode="0" sourceLinked="0"/>
        <c:majorTickMark val="out"/>
        <c:minorTickMark val="none"/>
        <c:tickLblPos val="none"/>
        <c:crossAx val="96592256"/>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000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6910464"/>
        <c:axId val="106912000"/>
        <c:axId val="0"/>
      </c:bar3DChart>
      <c:catAx>
        <c:axId val="106910464"/>
        <c:scaling>
          <c:orientation val="minMax"/>
        </c:scaling>
        <c:delete val="0"/>
        <c:axPos val="b"/>
        <c:numFmt formatCode="General" sourceLinked="0"/>
        <c:majorTickMark val="out"/>
        <c:minorTickMark val="none"/>
        <c:tickLblPos val="nextTo"/>
        <c:crossAx val="106912000"/>
        <c:crosses val="autoZero"/>
        <c:auto val="1"/>
        <c:lblAlgn val="ctr"/>
        <c:lblOffset val="100"/>
        <c:noMultiLvlLbl val="0"/>
      </c:catAx>
      <c:valAx>
        <c:axId val="106912000"/>
        <c:scaling>
          <c:orientation val="minMax"/>
        </c:scaling>
        <c:delete val="0"/>
        <c:axPos val="l"/>
        <c:majorGridlines/>
        <c:numFmt formatCode="0%" sourceLinked="1"/>
        <c:majorTickMark val="out"/>
        <c:minorTickMark val="none"/>
        <c:tickLblPos val="nextTo"/>
        <c:crossAx val="106910464"/>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990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6939904"/>
        <c:axId val="106941440"/>
        <c:axId val="0"/>
      </c:bar3DChart>
      <c:catAx>
        <c:axId val="106939904"/>
        <c:scaling>
          <c:orientation val="minMax"/>
        </c:scaling>
        <c:delete val="0"/>
        <c:axPos val="b"/>
        <c:numFmt formatCode="General" sourceLinked="0"/>
        <c:majorTickMark val="out"/>
        <c:minorTickMark val="none"/>
        <c:tickLblPos val="nextTo"/>
        <c:crossAx val="106941440"/>
        <c:crosses val="autoZero"/>
        <c:auto val="1"/>
        <c:lblAlgn val="ctr"/>
        <c:lblOffset val="100"/>
        <c:noMultiLvlLbl val="0"/>
      </c:catAx>
      <c:valAx>
        <c:axId val="106941440"/>
        <c:scaling>
          <c:orientation val="minMax"/>
        </c:scaling>
        <c:delete val="0"/>
        <c:axPos val="l"/>
        <c:majorGridlines/>
        <c:numFmt formatCode="0%" sourceLinked="1"/>
        <c:majorTickMark val="out"/>
        <c:minorTickMark val="none"/>
        <c:tickLblPos val="nextTo"/>
        <c:crossAx val="106939904"/>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FF0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39651968"/>
        <c:axId val="39653760"/>
        <c:axId val="0"/>
      </c:bar3DChart>
      <c:catAx>
        <c:axId val="39651968"/>
        <c:scaling>
          <c:orientation val="minMax"/>
        </c:scaling>
        <c:delete val="0"/>
        <c:axPos val="b"/>
        <c:numFmt formatCode="General" sourceLinked="0"/>
        <c:majorTickMark val="out"/>
        <c:minorTickMark val="none"/>
        <c:tickLblPos val="nextTo"/>
        <c:crossAx val="39653760"/>
        <c:crosses val="autoZero"/>
        <c:auto val="1"/>
        <c:lblAlgn val="ctr"/>
        <c:lblOffset val="100"/>
        <c:noMultiLvlLbl val="0"/>
      </c:catAx>
      <c:valAx>
        <c:axId val="39653760"/>
        <c:scaling>
          <c:orientation val="minMax"/>
        </c:scaling>
        <c:delete val="0"/>
        <c:axPos val="l"/>
        <c:majorGridlines/>
        <c:numFmt formatCode="0%" sourceLinked="1"/>
        <c:majorTickMark val="out"/>
        <c:minorTickMark val="none"/>
        <c:tickLblPos val="nextTo"/>
        <c:crossAx val="39651968"/>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92D050"/>
            </a:solidFill>
          </c:spPr>
          <c:invertIfNegative val="0"/>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39665024"/>
        <c:axId val="39670912"/>
        <c:axId val="0"/>
      </c:bar3DChart>
      <c:catAx>
        <c:axId val="39665024"/>
        <c:scaling>
          <c:orientation val="minMax"/>
        </c:scaling>
        <c:delete val="0"/>
        <c:axPos val="b"/>
        <c:numFmt formatCode="General" sourceLinked="0"/>
        <c:majorTickMark val="out"/>
        <c:minorTickMark val="none"/>
        <c:tickLblPos val="nextTo"/>
        <c:crossAx val="39670912"/>
        <c:crosses val="autoZero"/>
        <c:auto val="1"/>
        <c:lblAlgn val="ctr"/>
        <c:lblOffset val="100"/>
        <c:noMultiLvlLbl val="0"/>
      </c:catAx>
      <c:valAx>
        <c:axId val="39670912"/>
        <c:scaling>
          <c:orientation val="minMax"/>
        </c:scaling>
        <c:delete val="0"/>
        <c:axPos val="l"/>
        <c:majorGridlines/>
        <c:numFmt formatCode="0%" sourceLinked="1"/>
        <c:majorTickMark val="out"/>
        <c:minorTickMark val="none"/>
        <c:tickLblPos val="nextTo"/>
        <c:crossAx val="39665024"/>
        <c:crosses val="autoZero"/>
        <c:crossBetween val="between"/>
      </c:valAx>
    </c:plotArea>
    <c:plotVisOnly val="1"/>
    <c:dispBlanksAs val="gap"/>
    <c:showDLblsOverMax val="0"/>
  </c:chart>
  <c:printSettings>
    <c:headerFooter/>
    <c:pageMargins b="0.75000000000000322" l="0.70000000000000062" r="0.70000000000000062" t="0.750000000000003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476251</xdr:colOff>
      <xdr:row>1</xdr:row>
      <xdr:rowOff>27213</xdr:rowOff>
    </xdr:from>
    <xdr:to>
      <xdr:col>1</xdr:col>
      <xdr:colOff>1263915</xdr:colOff>
      <xdr:row>4</xdr:row>
      <xdr:rowOff>163285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1" y="108856"/>
          <a:ext cx="1359164" cy="145596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12</xdr:col>
      <xdr:colOff>425903</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2476500</xdr:colOff>
      <xdr:row>4</xdr:row>
      <xdr:rowOff>204061</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94609" y="55789"/>
          <a:ext cx="2081891" cy="22301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tabSelected="1" zoomScale="70" zoomScaleNormal="70" workbookViewId="0">
      <selection activeCell="B2" sqref="B2"/>
    </sheetView>
  </sheetViews>
  <sheetFormatPr defaultColWidth="9.140625" defaultRowHeight="15" x14ac:dyDescent="0.25"/>
  <cols>
    <col min="1" max="1" width="9.140625" style="90"/>
    <col min="2" max="2" width="22.28515625" style="90" customWidth="1"/>
    <col min="3" max="3" width="9.140625" style="90"/>
    <col min="4" max="4" width="16.42578125" style="90" customWidth="1"/>
    <col min="5" max="16384" width="9.140625" style="90"/>
  </cols>
  <sheetData>
    <row r="1" spans="1:4" ht="105.75" customHeight="1" x14ac:dyDescent="0.25">
      <c r="A1" s="292" t="s">
        <v>3</v>
      </c>
      <c r="B1" s="293" t="s">
        <v>151</v>
      </c>
      <c r="C1" s="292" t="s">
        <v>111</v>
      </c>
      <c r="D1" s="292" t="s">
        <v>269</v>
      </c>
    </row>
    <row r="2" spans="1:4" x14ac:dyDescent="0.25">
      <c r="A2" s="82">
        <v>1</v>
      </c>
      <c r="B2" s="241"/>
      <c r="C2" s="91"/>
      <c r="D2" s="339" t="s">
        <v>270</v>
      </c>
    </row>
    <row r="3" spans="1:4" x14ac:dyDescent="0.25">
      <c r="A3" s="82">
        <f t="shared" ref="A3:A26" si="0">A2+1</f>
        <v>2</v>
      </c>
      <c r="B3" s="228"/>
      <c r="C3" s="91">
        <f>C2</f>
        <v>0</v>
      </c>
      <c r="D3" s="339" t="str">
        <f>D2</f>
        <v>старшая группа</v>
      </c>
    </row>
    <row r="4" spans="1:4" x14ac:dyDescent="0.25">
      <c r="A4" s="82">
        <f t="shared" si="0"/>
        <v>3</v>
      </c>
      <c r="B4" s="228"/>
      <c r="C4" s="91">
        <f t="shared" ref="C4:D36" si="1">C3</f>
        <v>0</v>
      </c>
      <c r="D4" s="339" t="str">
        <f t="shared" si="1"/>
        <v>старшая группа</v>
      </c>
    </row>
    <row r="5" spans="1:4" x14ac:dyDescent="0.25">
      <c r="A5" s="82">
        <f t="shared" si="0"/>
        <v>4</v>
      </c>
      <c r="B5" s="228"/>
      <c r="C5" s="91">
        <f t="shared" si="1"/>
        <v>0</v>
      </c>
      <c r="D5" s="339" t="str">
        <f t="shared" si="1"/>
        <v>старшая группа</v>
      </c>
    </row>
    <row r="6" spans="1:4" x14ac:dyDescent="0.25">
      <c r="A6" s="82">
        <f t="shared" si="0"/>
        <v>5</v>
      </c>
      <c r="B6" s="228"/>
      <c r="C6" s="91">
        <f t="shared" si="1"/>
        <v>0</v>
      </c>
      <c r="D6" s="339" t="str">
        <f t="shared" si="1"/>
        <v>старшая группа</v>
      </c>
    </row>
    <row r="7" spans="1:4" x14ac:dyDescent="0.25">
      <c r="A7" s="82">
        <f t="shared" si="0"/>
        <v>6</v>
      </c>
      <c r="B7" s="228"/>
      <c r="C7" s="91">
        <f t="shared" si="1"/>
        <v>0</v>
      </c>
      <c r="D7" s="339" t="str">
        <f t="shared" si="1"/>
        <v>старшая группа</v>
      </c>
    </row>
    <row r="8" spans="1:4" x14ac:dyDescent="0.25">
      <c r="A8" s="82">
        <f t="shared" si="0"/>
        <v>7</v>
      </c>
      <c r="B8" s="228"/>
      <c r="C8" s="91">
        <f t="shared" si="1"/>
        <v>0</v>
      </c>
      <c r="D8" s="339" t="str">
        <f t="shared" si="1"/>
        <v>старшая группа</v>
      </c>
    </row>
    <row r="9" spans="1:4" x14ac:dyDescent="0.25">
      <c r="A9" s="82">
        <f t="shared" si="0"/>
        <v>8</v>
      </c>
      <c r="B9" s="228"/>
      <c r="C9" s="91">
        <f t="shared" si="1"/>
        <v>0</v>
      </c>
      <c r="D9" s="339" t="str">
        <f t="shared" si="1"/>
        <v>старшая группа</v>
      </c>
    </row>
    <row r="10" spans="1:4" x14ac:dyDescent="0.25">
      <c r="A10" s="82">
        <f t="shared" si="0"/>
        <v>9</v>
      </c>
      <c r="B10" s="228"/>
      <c r="C10" s="91">
        <f t="shared" si="1"/>
        <v>0</v>
      </c>
      <c r="D10" s="339" t="str">
        <f t="shared" si="1"/>
        <v>старшая группа</v>
      </c>
    </row>
    <row r="11" spans="1:4" x14ac:dyDescent="0.25">
      <c r="A11" s="82">
        <f t="shared" si="0"/>
        <v>10</v>
      </c>
      <c r="B11" s="228"/>
      <c r="C11" s="91">
        <f t="shared" si="1"/>
        <v>0</v>
      </c>
      <c r="D11" s="339" t="str">
        <f t="shared" si="1"/>
        <v>старшая группа</v>
      </c>
    </row>
    <row r="12" spans="1:4" x14ac:dyDescent="0.25">
      <c r="A12" s="82">
        <f t="shared" si="0"/>
        <v>11</v>
      </c>
      <c r="B12" s="228"/>
      <c r="C12" s="91">
        <f t="shared" si="1"/>
        <v>0</v>
      </c>
      <c r="D12" s="339" t="str">
        <f t="shared" si="1"/>
        <v>старшая группа</v>
      </c>
    </row>
    <row r="13" spans="1:4" x14ac:dyDescent="0.25">
      <c r="A13" s="82">
        <f t="shared" si="0"/>
        <v>12</v>
      </c>
      <c r="B13" s="228"/>
      <c r="C13" s="91">
        <f t="shared" si="1"/>
        <v>0</v>
      </c>
      <c r="D13" s="339" t="str">
        <f t="shared" si="1"/>
        <v>старшая группа</v>
      </c>
    </row>
    <row r="14" spans="1:4" x14ac:dyDescent="0.25">
      <c r="A14" s="82">
        <f t="shared" si="0"/>
        <v>13</v>
      </c>
      <c r="B14" s="228"/>
      <c r="C14" s="91">
        <f t="shared" si="1"/>
        <v>0</v>
      </c>
      <c r="D14" s="339" t="str">
        <f t="shared" si="1"/>
        <v>старшая группа</v>
      </c>
    </row>
    <row r="15" spans="1:4" x14ac:dyDescent="0.25">
      <c r="A15" s="82">
        <f t="shared" si="0"/>
        <v>14</v>
      </c>
      <c r="B15" s="228"/>
      <c r="C15" s="91">
        <f t="shared" si="1"/>
        <v>0</v>
      </c>
      <c r="D15" s="339" t="str">
        <f t="shared" si="1"/>
        <v>старшая группа</v>
      </c>
    </row>
    <row r="16" spans="1:4" x14ac:dyDescent="0.25">
      <c r="A16" s="82">
        <f t="shared" si="0"/>
        <v>15</v>
      </c>
      <c r="B16" s="228"/>
      <c r="C16" s="91">
        <f t="shared" si="1"/>
        <v>0</v>
      </c>
      <c r="D16" s="339" t="str">
        <f t="shared" si="1"/>
        <v>старшая группа</v>
      </c>
    </row>
    <row r="17" spans="1:4" x14ac:dyDescent="0.25">
      <c r="A17" s="82">
        <f t="shared" si="0"/>
        <v>16</v>
      </c>
      <c r="B17" s="228"/>
      <c r="C17" s="91">
        <f t="shared" si="1"/>
        <v>0</v>
      </c>
      <c r="D17" s="339" t="str">
        <f t="shared" si="1"/>
        <v>старшая группа</v>
      </c>
    </row>
    <row r="18" spans="1:4" x14ac:dyDescent="0.25">
      <c r="A18" s="82">
        <f t="shared" si="0"/>
        <v>17</v>
      </c>
      <c r="B18" s="228"/>
      <c r="C18" s="91">
        <f t="shared" si="1"/>
        <v>0</v>
      </c>
      <c r="D18" s="339" t="str">
        <f t="shared" si="1"/>
        <v>старшая группа</v>
      </c>
    </row>
    <row r="19" spans="1:4" x14ac:dyDescent="0.25">
      <c r="A19" s="82">
        <f t="shared" si="0"/>
        <v>18</v>
      </c>
      <c r="B19" s="228"/>
      <c r="C19" s="91">
        <f t="shared" si="1"/>
        <v>0</v>
      </c>
      <c r="D19" s="339" t="str">
        <f t="shared" si="1"/>
        <v>старшая группа</v>
      </c>
    </row>
    <row r="20" spans="1:4" x14ac:dyDescent="0.25">
      <c r="A20" s="82">
        <f t="shared" si="0"/>
        <v>19</v>
      </c>
      <c r="B20" s="228"/>
      <c r="C20" s="91">
        <f t="shared" si="1"/>
        <v>0</v>
      </c>
      <c r="D20" s="339" t="str">
        <f t="shared" si="1"/>
        <v>старшая группа</v>
      </c>
    </row>
    <row r="21" spans="1:4" x14ac:dyDescent="0.25">
      <c r="A21" s="82">
        <f t="shared" si="0"/>
        <v>20</v>
      </c>
      <c r="B21" s="228"/>
      <c r="C21" s="91">
        <f t="shared" si="1"/>
        <v>0</v>
      </c>
      <c r="D21" s="339" t="str">
        <f t="shared" si="1"/>
        <v>старшая группа</v>
      </c>
    </row>
    <row r="22" spans="1:4" x14ac:dyDescent="0.25">
      <c r="A22" s="82">
        <f t="shared" si="0"/>
        <v>21</v>
      </c>
      <c r="B22" s="228"/>
      <c r="C22" s="91">
        <f t="shared" si="1"/>
        <v>0</v>
      </c>
      <c r="D22" s="339" t="str">
        <f t="shared" si="1"/>
        <v>старшая группа</v>
      </c>
    </row>
    <row r="23" spans="1:4" x14ac:dyDescent="0.25">
      <c r="A23" s="82">
        <f t="shared" si="0"/>
        <v>22</v>
      </c>
      <c r="B23" s="228"/>
      <c r="C23" s="91">
        <f t="shared" si="1"/>
        <v>0</v>
      </c>
      <c r="D23" s="339" t="str">
        <f t="shared" si="1"/>
        <v>старшая группа</v>
      </c>
    </row>
    <row r="24" spans="1:4" x14ac:dyDescent="0.25">
      <c r="A24" s="82">
        <f t="shared" si="0"/>
        <v>23</v>
      </c>
      <c r="B24" s="228"/>
      <c r="C24" s="91">
        <f t="shared" si="1"/>
        <v>0</v>
      </c>
      <c r="D24" s="339" t="str">
        <f t="shared" si="1"/>
        <v>старшая группа</v>
      </c>
    </row>
    <row r="25" spans="1:4" ht="15.75" customHeight="1" x14ac:dyDescent="0.25">
      <c r="A25" s="82">
        <f t="shared" si="0"/>
        <v>24</v>
      </c>
      <c r="B25" s="228"/>
      <c r="C25" s="91">
        <f t="shared" si="1"/>
        <v>0</v>
      </c>
      <c r="D25" s="339" t="str">
        <f t="shared" si="1"/>
        <v>старшая группа</v>
      </c>
    </row>
    <row r="26" spans="1:4" ht="15.75" x14ac:dyDescent="0.25">
      <c r="A26" s="82">
        <f t="shared" si="0"/>
        <v>25</v>
      </c>
      <c r="B26" s="357"/>
      <c r="C26" s="91">
        <f t="shared" si="1"/>
        <v>0</v>
      </c>
      <c r="D26" s="339" t="str">
        <f t="shared" si="1"/>
        <v>старшая группа</v>
      </c>
    </row>
    <row r="27" spans="1:4" ht="15.75" x14ac:dyDescent="0.25">
      <c r="A27" s="82">
        <v>26</v>
      </c>
      <c r="B27" s="358"/>
      <c r="C27" s="91">
        <f t="shared" si="1"/>
        <v>0</v>
      </c>
      <c r="D27" s="339" t="str">
        <f t="shared" si="1"/>
        <v>старшая группа</v>
      </c>
    </row>
    <row r="28" spans="1:4" ht="15.75" x14ac:dyDescent="0.25">
      <c r="A28" s="82">
        <v>27</v>
      </c>
      <c r="B28" s="358"/>
      <c r="C28" s="91">
        <f t="shared" si="1"/>
        <v>0</v>
      </c>
      <c r="D28" s="339" t="str">
        <f t="shared" si="1"/>
        <v>старшая группа</v>
      </c>
    </row>
    <row r="29" spans="1:4" ht="15.75" x14ac:dyDescent="0.25">
      <c r="A29" s="82">
        <v>28</v>
      </c>
      <c r="B29" s="340"/>
      <c r="C29" s="91">
        <f t="shared" si="1"/>
        <v>0</v>
      </c>
      <c r="D29" s="339" t="str">
        <f t="shared" si="1"/>
        <v>старшая группа</v>
      </c>
    </row>
    <row r="30" spans="1:4" ht="15.75" x14ac:dyDescent="0.25">
      <c r="A30" s="82">
        <v>29</v>
      </c>
      <c r="B30" s="340"/>
      <c r="C30" s="91">
        <f t="shared" si="1"/>
        <v>0</v>
      </c>
      <c r="D30" s="339" t="str">
        <f t="shared" si="1"/>
        <v>старшая группа</v>
      </c>
    </row>
    <row r="31" spans="1:4" ht="15.75" x14ac:dyDescent="0.25">
      <c r="A31" s="82">
        <v>30</v>
      </c>
      <c r="B31" s="340"/>
      <c r="C31" s="91">
        <f t="shared" si="1"/>
        <v>0</v>
      </c>
      <c r="D31" s="339" t="str">
        <f t="shared" si="1"/>
        <v>старшая группа</v>
      </c>
    </row>
    <row r="32" spans="1:4" ht="15.75" x14ac:dyDescent="0.25">
      <c r="A32" s="82">
        <v>31</v>
      </c>
      <c r="B32" s="340"/>
      <c r="C32" s="91">
        <f t="shared" si="1"/>
        <v>0</v>
      </c>
      <c r="D32" s="339" t="str">
        <f t="shared" si="1"/>
        <v>старшая группа</v>
      </c>
    </row>
    <row r="33" spans="1:4" ht="15.75" x14ac:dyDescent="0.25">
      <c r="A33" s="82">
        <v>32</v>
      </c>
      <c r="B33" s="340"/>
      <c r="C33" s="91">
        <f t="shared" si="1"/>
        <v>0</v>
      </c>
      <c r="D33" s="339" t="str">
        <f t="shared" si="1"/>
        <v>старшая группа</v>
      </c>
    </row>
    <row r="34" spans="1:4" x14ac:dyDescent="0.25">
      <c r="A34" s="82">
        <v>33</v>
      </c>
      <c r="B34" s="341"/>
      <c r="C34" s="91">
        <f t="shared" si="1"/>
        <v>0</v>
      </c>
      <c r="D34" s="339" t="str">
        <f t="shared" si="1"/>
        <v>старшая группа</v>
      </c>
    </row>
    <row r="35" spans="1:4" x14ac:dyDescent="0.25">
      <c r="A35" s="82">
        <v>34</v>
      </c>
      <c r="B35" s="82"/>
      <c r="C35" s="91">
        <f t="shared" si="1"/>
        <v>0</v>
      </c>
      <c r="D35" s="339" t="str">
        <f t="shared" si="1"/>
        <v>старшая группа</v>
      </c>
    </row>
    <row r="36" spans="1:4" x14ac:dyDescent="0.25">
      <c r="A36" s="82">
        <v>35</v>
      </c>
      <c r="B36" s="82"/>
      <c r="C36" s="91">
        <f t="shared" si="1"/>
        <v>0</v>
      </c>
      <c r="D36" s="339"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C1" workbookViewId="0">
      <selection activeCell="AD5" sqref="AD5"/>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x14ac:dyDescent="0.25">
      <c r="E2" s="407" t="s">
        <v>6</v>
      </c>
      <c r="F2" s="407"/>
      <c r="G2" s="407"/>
      <c r="H2" s="407"/>
      <c r="I2" s="407"/>
      <c r="J2" s="407"/>
      <c r="K2" s="407"/>
      <c r="L2" s="407"/>
      <c r="M2" s="407"/>
      <c r="N2" s="407"/>
      <c r="O2" s="407"/>
      <c r="P2" s="407"/>
      <c r="Q2" s="407" t="s">
        <v>10</v>
      </c>
      <c r="R2" s="407"/>
      <c r="S2" s="407"/>
      <c r="T2" s="407"/>
      <c r="U2" s="407"/>
      <c r="V2" s="407"/>
      <c r="W2" s="407"/>
      <c r="X2" s="407"/>
      <c r="Y2" s="407"/>
      <c r="Z2" s="407"/>
      <c r="AA2" s="407"/>
      <c r="AB2" s="407"/>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407">
        <v>29</v>
      </c>
      <c r="F3" s="407"/>
      <c r="G3" s="407">
        <v>30</v>
      </c>
      <c r="H3" s="407"/>
      <c r="I3" s="407">
        <v>31</v>
      </c>
      <c r="J3" s="407"/>
      <c r="K3" s="407">
        <v>32</v>
      </c>
      <c r="L3" s="407"/>
      <c r="M3" s="407">
        <v>33</v>
      </c>
      <c r="N3" s="407"/>
      <c r="O3" s="424">
        <v>34</v>
      </c>
      <c r="P3" s="425"/>
      <c r="Q3" s="408">
        <v>29</v>
      </c>
      <c r="R3" s="408"/>
      <c r="S3" s="408">
        <v>30</v>
      </c>
      <c r="T3" s="408"/>
      <c r="U3" s="408">
        <v>31</v>
      </c>
      <c r="V3" s="408"/>
      <c r="W3" s="408">
        <v>32</v>
      </c>
      <c r="X3" s="408"/>
      <c r="Y3" s="408">
        <v>33</v>
      </c>
      <c r="Z3" s="408"/>
      <c r="AA3" s="409">
        <v>34</v>
      </c>
      <c r="AB3" s="410"/>
      <c r="AC3" s="1"/>
      <c r="AD3" s="1"/>
    </row>
    <row r="4" spans="1:30" x14ac:dyDescent="0.25">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x14ac:dyDescent="0.25">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x14ac:dyDescent="0.25">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A6" workbookViewId="0">
      <selection activeCell="B4" sqref="B4:D33"/>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423" t="e">
        <f>#REF!</f>
        <v>#REF!</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row>
    <row r="2" spans="1:30" x14ac:dyDescent="0.25">
      <c r="E2" s="407" t="s">
        <v>6</v>
      </c>
      <c r="F2" s="407"/>
      <c r="G2" s="407"/>
      <c r="H2" s="407"/>
      <c r="I2" s="407"/>
      <c r="J2" s="407"/>
      <c r="K2" s="407"/>
      <c r="L2" s="407"/>
      <c r="M2" s="407"/>
      <c r="N2" s="407"/>
      <c r="O2" s="407"/>
      <c r="P2" s="407"/>
      <c r="Q2" s="407" t="s">
        <v>10</v>
      </c>
      <c r="R2" s="407"/>
      <c r="S2" s="407"/>
      <c r="T2" s="407"/>
      <c r="U2" s="407"/>
      <c r="V2" s="407"/>
      <c r="W2" s="407"/>
      <c r="X2" s="407"/>
      <c r="Y2" s="407"/>
      <c r="Z2" s="407"/>
      <c r="AA2" s="407"/>
      <c r="AB2" s="407"/>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407">
        <v>29</v>
      </c>
      <c r="F3" s="407"/>
      <c r="G3" s="407">
        <v>30</v>
      </c>
      <c r="H3" s="407"/>
      <c r="I3" s="407">
        <v>31</v>
      </c>
      <c r="J3" s="407"/>
      <c r="K3" s="407">
        <v>32</v>
      </c>
      <c r="L3" s="407"/>
      <c r="M3" s="407">
        <v>33</v>
      </c>
      <c r="N3" s="407"/>
      <c r="O3" s="424">
        <v>34</v>
      </c>
      <c r="P3" s="425"/>
      <c r="Q3" s="408">
        <v>29</v>
      </c>
      <c r="R3" s="408"/>
      <c r="S3" s="408">
        <v>30</v>
      </c>
      <c r="T3" s="408"/>
      <c r="U3" s="408">
        <v>31</v>
      </c>
      <c r="V3" s="408"/>
      <c r="W3" s="408">
        <v>32</v>
      </c>
      <c r="X3" s="408"/>
      <c r="Y3" s="408">
        <v>33</v>
      </c>
      <c r="Z3" s="408"/>
      <c r="AA3" s="409">
        <v>34</v>
      </c>
      <c r="AB3" s="410"/>
      <c r="AC3" s="1"/>
      <c r="AD3" s="1"/>
    </row>
    <row r="4" spans="1:30" x14ac:dyDescent="0.25">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x14ac:dyDescent="0.25">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x14ac:dyDescent="0.25">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x14ac:dyDescent="0.25">
      <c r="A2" s="1" t="str">
        <f>список!A1</f>
        <v>№</v>
      </c>
      <c r="B2" s="1" t="str">
        <f>список!B1</f>
        <v>Фамилия, имя воспитанника</v>
      </c>
      <c r="C2" s="1" t="str">
        <f>список!C1</f>
        <v xml:space="preserve">дата </v>
      </c>
      <c r="D2" s="1" t="str">
        <f>список!D1</f>
        <v>группа</v>
      </c>
      <c r="E2" s="407"/>
      <c r="F2" s="407"/>
      <c r="G2" s="407"/>
      <c r="H2" s="407"/>
      <c r="I2" s="407"/>
      <c r="J2" s="407"/>
    </row>
    <row r="3" spans="1:28" x14ac:dyDescent="0.25">
      <c r="A3" s="1">
        <f>список!A2</f>
        <v>1</v>
      </c>
      <c r="B3" s="1" t="str">
        <f>IF(список!B2="","",список!B2)</f>
        <v/>
      </c>
      <c r="C3" s="1" t="str">
        <f>IF(список!C2="","",список!C2)</f>
        <v/>
      </c>
      <c r="D3" s="13" t="str">
        <f>IF(список!D2="","",список!D2)</f>
        <v>старшая группа</v>
      </c>
      <c r="E3" s="407">
        <f>'[1]сырые баллы'!AM3</f>
        <v>35</v>
      </c>
      <c r="F3" s="407"/>
      <c r="G3" s="407">
        <f>'[1]сырые баллы'!AN3</f>
        <v>36</v>
      </c>
      <c r="H3" s="407"/>
      <c r="I3" s="407">
        <f>'[1]сырые баллы'!AO3</f>
        <v>37</v>
      </c>
      <c r="J3" s="407"/>
      <c r="L3" s="426" t="s">
        <v>5</v>
      </c>
      <c r="M3" s="429"/>
    </row>
    <row r="4" spans="1:28" x14ac:dyDescent="0.25">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x14ac:dyDescent="0.25">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x14ac:dyDescent="0.25">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x14ac:dyDescent="0.25">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x14ac:dyDescent="0.25">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x14ac:dyDescent="0.25">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x14ac:dyDescent="0.25">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x14ac:dyDescent="0.25">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x14ac:dyDescent="0.25">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x14ac:dyDescent="0.25">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x14ac:dyDescent="0.25">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x14ac:dyDescent="0.25">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x14ac:dyDescent="0.25">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x14ac:dyDescent="0.25">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x14ac:dyDescent="0.25">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x14ac:dyDescent="0.25">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x14ac:dyDescent="0.25">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x14ac:dyDescent="0.25">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x14ac:dyDescent="0.25">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x14ac:dyDescent="0.25">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x14ac:dyDescent="0.25">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x14ac:dyDescent="0.25">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x14ac:dyDescent="0.25">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x14ac:dyDescent="0.25">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x14ac:dyDescent="0.25">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x14ac:dyDescent="0.25">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x14ac:dyDescent="0.25">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x14ac:dyDescent="0.25">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x14ac:dyDescent="0.25">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x14ac:dyDescent="0.25">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x14ac:dyDescent="0.25">
      <c r="K34" s="2"/>
      <c r="L34" s="426"/>
      <c r="M34" s="427"/>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28" t="e">
        <f>#REF!</f>
        <v>#REF!</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row>
    <row r="2" spans="1:28" x14ac:dyDescent="0.25">
      <c r="A2" s="1" t="str">
        <f>список!A1</f>
        <v>№</v>
      </c>
      <c r="B2" s="1" t="str">
        <f>список!B1</f>
        <v>Фамилия, имя воспитанника</v>
      </c>
      <c r="C2" s="1" t="str">
        <f>список!C1</f>
        <v xml:space="preserve">дата </v>
      </c>
      <c r="D2" s="1" t="str">
        <f>список!D1</f>
        <v>группа</v>
      </c>
      <c r="E2" s="407"/>
      <c r="F2" s="407"/>
      <c r="G2" s="407"/>
      <c r="H2" s="407"/>
      <c r="I2" s="407"/>
      <c r="J2" s="407"/>
    </row>
    <row r="3" spans="1:28" x14ac:dyDescent="0.25">
      <c r="A3" s="1">
        <f>список!A2</f>
        <v>1</v>
      </c>
      <c r="B3" s="1" t="str">
        <f>IF(список!B2="","",список!B2)</f>
        <v/>
      </c>
      <c r="C3" s="1" t="str">
        <f>IF(список!C2="","",список!C2)</f>
        <v/>
      </c>
      <c r="D3" s="13" t="str">
        <f>IF(список!D2="","",список!D2)</f>
        <v>старшая группа</v>
      </c>
      <c r="E3" s="407">
        <f>'[1]сырые баллы'!AM3</f>
        <v>35</v>
      </c>
      <c r="F3" s="407"/>
      <c r="G3" s="407">
        <f>'[1]сырые баллы'!AN3</f>
        <v>36</v>
      </c>
      <c r="H3" s="407"/>
      <c r="I3" s="407">
        <f>'[1]сырые баллы'!AO3</f>
        <v>37</v>
      </c>
      <c r="J3" s="407"/>
      <c r="L3" s="426" t="s">
        <v>5</v>
      </c>
      <c r="M3" s="429"/>
    </row>
    <row r="4" spans="1:28" x14ac:dyDescent="0.25">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6" t="e">
        <f>IF(K4="","",IF(K4&gt;=24,"6 уровень",IF(AND(K4&gt;=18,K4&lt;24),"5 уровень",IF(AND(K4&gt;=13,K4&lt;18),"4 уровень",IF(AND(K4&gt;=9,K4&lt;13),"3 уровень",IF(AND(K4&gt;=3,K4&lt;9),"2 уровень","1 уровень"))))))</f>
        <v>#REF!</v>
      </c>
      <c r="M4" s="427"/>
    </row>
    <row r="5" spans="1:28" x14ac:dyDescent="0.25">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6" t="e">
        <f t="shared" ref="L5:L33" si="4">IF(K5="","",IF(K5&gt;=24,"6 уровень",IF(AND(K5&gt;=18,K5&lt;24),"5 уровень",IF(AND(K5&gt;=13,K5&lt;18),"4 уровень",IF(AND(K5&gt;=9,K5&lt;13),"3 уровень",IF(AND(K5&gt;=3,K5&lt;9),"2 уровень","1 уровень"))))))</f>
        <v>#REF!</v>
      </c>
      <c r="M5" s="427"/>
    </row>
    <row r="6" spans="1:28" x14ac:dyDescent="0.25">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6" t="e">
        <f t="shared" si="4"/>
        <v>#REF!</v>
      </c>
      <c r="M6" s="427"/>
    </row>
    <row r="7" spans="1:28" x14ac:dyDescent="0.25">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6" t="e">
        <f t="shared" si="4"/>
        <v>#REF!</v>
      </c>
      <c r="M7" s="427"/>
    </row>
    <row r="8" spans="1:28" x14ac:dyDescent="0.25">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6" t="e">
        <f t="shared" si="4"/>
        <v>#REF!</v>
      </c>
      <c r="M8" s="427"/>
    </row>
    <row r="9" spans="1:28" x14ac:dyDescent="0.25">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6" t="e">
        <f t="shared" si="4"/>
        <v>#REF!</v>
      </c>
      <c r="M9" s="427"/>
    </row>
    <row r="10" spans="1:28" x14ac:dyDescent="0.25">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6" t="e">
        <f t="shared" si="4"/>
        <v>#REF!</v>
      </c>
      <c r="M10" s="427"/>
    </row>
    <row r="11" spans="1:28" x14ac:dyDescent="0.25">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6" t="e">
        <f t="shared" si="4"/>
        <v>#REF!</v>
      </c>
      <c r="M11" s="427"/>
    </row>
    <row r="12" spans="1:28" x14ac:dyDescent="0.25">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6" t="e">
        <f t="shared" si="4"/>
        <v>#REF!</v>
      </c>
      <c r="M12" s="427"/>
    </row>
    <row r="13" spans="1:28" x14ac:dyDescent="0.25">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6" t="e">
        <f t="shared" si="4"/>
        <v>#REF!</v>
      </c>
      <c r="M13" s="427"/>
    </row>
    <row r="14" spans="1:28" x14ac:dyDescent="0.25">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6" t="e">
        <f t="shared" si="4"/>
        <v>#REF!</v>
      </c>
      <c r="M14" s="427"/>
    </row>
    <row r="15" spans="1:28" x14ac:dyDescent="0.25">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6" t="e">
        <f t="shared" si="4"/>
        <v>#REF!</v>
      </c>
      <c r="M15" s="427"/>
    </row>
    <row r="16" spans="1:28" x14ac:dyDescent="0.25">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6" t="e">
        <f t="shared" si="4"/>
        <v>#REF!</v>
      </c>
      <c r="M16" s="427"/>
    </row>
    <row r="17" spans="1:13" x14ac:dyDescent="0.25">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6" t="e">
        <f t="shared" si="4"/>
        <v>#REF!</v>
      </c>
      <c r="M17" s="427"/>
    </row>
    <row r="18" spans="1:13" x14ac:dyDescent="0.25">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6" t="e">
        <f t="shared" si="4"/>
        <v>#REF!</v>
      </c>
      <c r="M18" s="427"/>
    </row>
    <row r="19" spans="1:13" x14ac:dyDescent="0.25">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6" t="e">
        <f t="shared" si="4"/>
        <v>#REF!</v>
      </c>
      <c r="M19" s="427"/>
    </row>
    <row r="20" spans="1:13" x14ac:dyDescent="0.25">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6" t="e">
        <f t="shared" si="4"/>
        <v>#REF!</v>
      </c>
      <c r="M20" s="427"/>
    </row>
    <row r="21" spans="1:13" x14ac:dyDescent="0.25">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6" t="e">
        <f t="shared" si="4"/>
        <v>#REF!</v>
      </c>
      <c r="M21" s="427"/>
    </row>
    <row r="22" spans="1:13" x14ac:dyDescent="0.25">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6" t="e">
        <f t="shared" si="4"/>
        <v>#REF!</v>
      </c>
      <c r="M22" s="427"/>
    </row>
    <row r="23" spans="1:13" x14ac:dyDescent="0.25">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6" t="e">
        <f t="shared" si="4"/>
        <v>#REF!</v>
      </c>
      <c r="M23" s="427"/>
    </row>
    <row r="24" spans="1:13" x14ac:dyDescent="0.25">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6" t="e">
        <f t="shared" si="4"/>
        <v>#REF!</v>
      </c>
      <c r="M24" s="427"/>
    </row>
    <row r="25" spans="1:13" x14ac:dyDescent="0.25">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6" t="e">
        <f t="shared" si="4"/>
        <v>#REF!</v>
      </c>
      <c r="M25" s="427"/>
    </row>
    <row r="26" spans="1:13" x14ac:dyDescent="0.25">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6" t="e">
        <f t="shared" si="4"/>
        <v>#REF!</v>
      </c>
      <c r="M26" s="427"/>
    </row>
    <row r="27" spans="1:13" x14ac:dyDescent="0.25">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6" t="e">
        <f t="shared" si="4"/>
        <v>#REF!</v>
      </c>
      <c r="M27" s="427"/>
    </row>
    <row r="28" spans="1:13" x14ac:dyDescent="0.25">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6" t="e">
        <f t="shared" si="4"/>
        <v>#REF!</v>
      </c>
      <c r="M28" s="427"/>
    </row>
    <row r="29" spans="1:13" x14ac:dyDescent="0.25">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6" t="e">
        <f t="shared" si="4"/>
        <v>#REF!</v>
      </c>
      <c r="M29" s="427"/>
    </row>
    <row r="30" spans="1:13" x14ac:dyDescent="0.25">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6" t="e">
        <f t="shared" si="4"/>
        <v>#REF!</v>
      </c>
      <c r="M30" s="427"/>
    </row>
    <row r="31" spans="1:13" x14ac:dyDescent="0.25">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6" t="e">
        <f t="shared" si="4"/>
        <v>#REF!</v>
      </c>
      <c r="M31" s="427"/>
    </row>
    <row r="32" spans="1:13" x14ac:dyDescent="0.25">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6" t="e">
        <f t="shared" si="4"/>
        <v>#REF!</v>
      </c>
      <c r="M32" s="427"/>
    </row>
    <row r="33" spans="1:13" x14ac:dyDescent="0.25">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6" t="e">
        <f t="shared" si="4"/>
        <v>#REF!</v>
      </c>
      <c r="M33" s="427"/>
    </row>
    <row r="34" spans="1:13" x14ac:dyDescent="0.25">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0"/>
  <sheetViews>
    <sheetView topLeftCell="A7" zoomScale="60" zoomScaleNormal="60" workbookViewId="0">
      <selection activeCell="U38" sqref="U38"/>
    </sheetView>
  </sheetViews>
  <sheetFormatPr defaultColWidth="9.140625" defaultRowHeight="15" x14ac:dyDescent="0.2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x14ac:dyDescent="0.25">
      <c r="A1" s="367" t="s">
        <v>130</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108"/>
      <c r="AE1" s="123"/>
      <c r="AF1" s="123"/>
      <c r="AG1" s="109"/>
      <c r="AH1" s="109"/>
    </row>
    <row r="2" spans="1:36" ht="43.5" customHeight="1" x14ac:dyDescent="0.25">
      <c r="A2" s="88"/>
      <c r="B2" s="88"/>
      <c r="C2" s="88"/>
      <c r="D2" s="365" t="s">
        <v>128</v>
      </c>
      <c r="E2" s="365"/>
      <c r="F2" s="365"/>
      <c r="G2" s="365"/>
      <c r="H2" s="365"/>
      <c r="I2" s="365"/>
      <c r="J2" s="365"/>
      <c r="K2" s="365"/>
      <c r="L2" s="365"/>
      <c r="M2" s="365"/>
      <c r="N2" s="365"/>
      <c r="O2" s="365"/>
      <c r="P2" s="365"/>
      <c r="Q2" s="365"/>
      <c r="R2" s="365"/>
      <c r="S2" s="365"/>
      <c r="T2" s="365" t="s">
        <v>129</v>
      </c>
      <c r="U2" s="365"/>
      <c r="V2" s="365"/>
      <c r="W2" s="365"/>
      <c r="X2" s="365"/>
      <c r="Y2" s="365"/>
      <c r="Z2" s="365"/>
      <c r="AA2" s="365"/>
      <c r="AB2" s="365"/>
      <c r="AC2" s="365"/>
      <c r="AD2" s="430" t="s">
        <v>154</v>
      </c>
      <c r="AE2" s="379"/>
      <c r="AF2" s="379"/>
      <c r="AG2" s="379"/>
      <c r="AH2" s="380"/>
      <c r="AI2" s="364"/>
      <c r="AJ2" s="364"/>
    </row>
    <row r="3" spans="1:36" ht="85.5" customHeight="1" x14ac:dyDescent="0.25">
      <c r="A3" s="435" t="str">
        <f>список!A1</f>
        <v>№</v>
      </c>
      <c r="B3" s="381" t="str">
        <f>список!B1</f>
        <v>Фамилия, имя воспитанника</v>
      </c>
      <c r="C3" s="384" t="str">
        <f>список!C1</f>
        <v xml:space="preserve">дата </v>
      </c>
      <c r="D3" s="430" t="s">
        <v>131</v>
      </c>
      <c r="E3" s="379"/>
      <c r="F3" s="379"/>
      <c r="G3" s="379"/>
      <c r="H3" s="379"/>
      <c r="I3" s="379"/>
      <c r="J3" s="380"/>
      <c r="K3" s="365" t="s">
        <v>132</v>
      </c>
      <c r="L3" s="365"/>
      <c r="M3" s="365"/>
      <c r="N3" s="365"/>
      <c r="O3" s="365" t="s">
        <v>153</v>
      </c>
      <c r="P3" s="365"/>
      <c r="Q3" s="365"/>
      <c r="R3" s="364" t="s">
        <v>0</v>
      </c>
      <c r="S3" s="364"/>
      <c r="T3" s="437" t="s">
        <v>319</v>
      </c>
      <c r="U3" s="443" t="s">
        <v>320</v>
      </c>
      <c r="V3" s="437" t="s">
        <v>275</v>
      </c>
      <c r="W3" s="437" t="s">
        <v>276</v>
      </c>
      <c r="X3" s="437" t="s">
        <v>277</v>
      </c>
      <c r="Y3" s="437" t="s">
        <v>278</v>
      </c>
      <c r="Z3" s="437" t="s">
        <v>279</v>
      </c>
      <c r="AA3" s="437" t="s">
        <v>331</v>
      </c>
      <c r="AB3" s="377" t="s">
        <v>0</v>
      </c>
      <c r="AC3" s="378"/>
      <c r="AD3" s="437" t="s">
        <v>228</v>
      </c>
      <c r="AE3" s="437" t="s">
        <v>229</v>
      </c>
      <c r="AF3" s="437" t="s">
        <v>230</v>
      </c>
      <c r="AG3" s="377" t="s">
        <v>280</v>
      </c>
      <c r="AH3" s="378"/>
      <c r="AI3" s="439"/>
      <c r="AJ3" s="440"/>
    </row>
    <row r="4" spans="1:36" ht="244.5" customHeight="1" thickBot="1" x14ac:dyDescent="0.3">
      <c r="A4" s="436"/>
      <c r="B4" s="382"/>
      <c r="C4" s="385"/>
      <c r="D4" s="128" t="s">
        <v>317</v>
      </c>
      <c r="E4" s="129" t="s">
        <v>223</v>
      </c>
      <c r="F4" s="129" t="s">
        <v>224</v>
      </c>
      <c r="G4" s="129" t="s">
        <v>225</v>
      </c>
      <c r="H4" s="247" t="s">
        <v>318</v>
      </c>
      <c r="I4" s="433" t="s">
        <v>0</v>
      </c>
      <c r="J4" s="434"/>
      <c r="K4" s="128" t="s">
        <v>226</v>
      </c>
      <c r="L4" s="129" t="s">
        <v>227</v>
      </c>
      <c r="M4" s="433" t="s">
        <v>0</v>
      </c>
      <c r="N4" s="434"/>
      <c r="O4" s="130" t="s">
        <v>290</v>
      </c>
      <c r="P4" s="433" t="s">
        <v>0</v>
      </c>
      <c r="Q4" s="434"/>
      <c r="R4" s="374"/>
      <c r="S4" s="374"/>
      <c r="T4" s="438"/>
      <c r="U4" s="444"/>
      <c r="V4" s="438"/>
      <c r="W4" s="438"/>
      <c r="X4" s="438"/>
      <c r="Y4" s="438"/>
      <c r="Z4" s="438"/>
      <c r="AA4" s="438"/>
      <c r="AB4" s="431"/>
      <c r="AC4" s="432"/>
      <c r="AD4" s="438"/>
      <c r="AE4" s="438"/>
      <c r="AF4" s="438"/>
      <c r="AG4" s="431"/>
      <c r="AH4" s="432"/>
      <c r="AI4" s="441"/>
      <c r="AJ4" s="442"/>
    </row>
    <row r="5" spans="1:36" s="96" customFormat="1" x14ac:dyDescent="0.25">
      <c r="A5" s="96">
        <f>список!A2</f>
        <v>1</v>
      </c>
      <c r="B5" s="97" t="str">
        <f>IF(список!B2="","",список!B2)</f>
        <v/>
      </c>
      <c r="C5" s="97" t="str">
        <f>IF(список!C2="","",список!C2)</f>
        <v/>
      </c>
      <c r="D5" s="229"/>
      <c r="E5" s="234"/>
      <c r="F5" s="234"/>
      <c r="G5" s="234"/>
      <c r="H5" s="234"/>
      <c r="I5" s="272" t="str">
        <f>IF(D5="","",IF(E5="","",IF(F5="","",IF(G5="","",IF(H5="","",SUM(D5:G5)/5)))))</f>
        <v/>
      </c>
      <c r="J5" s="273" t="str">
        <f>IF(I5="","",IF(I5&gt;1.5,"сформирован",IF(I5&lt;0.5,"не сформирован","в стадии формирования")))</f>
        <v/>
      </c>
      <c r="K5" s="234"/>
      <c r="L5" s="234"/>
      <c r="M5" s="272" t="str">
        <f>IF(K5="","",IF(L5="","",SUM(K5:L5)/2))</f>
        <v/>
      </c>
      <c r="N5" s="273" t="str">
        <f>IF(M5="","",IF(M5&gt;1.5,"сформирован",IF(M5&lt;0.5,"не сформирован","в стадии формирования")))</f>
        <v/>
      </c>
      <c r="O5" s="229"/>
      <c r="P5" s="328" t="str">
        <f>IF(O5="","",SUM(O5:O5))</f>
        <v/>
      </c>
      <c r="Q5" s="276" t="str">
        <f>IF(P5="","",IF(P5&gt;1.5,"сформирован",IF(P5&lt;0.5,"не сформирован","в стадии формирования")))</f>
        <v/>
      </c>
      <c r="R5" s="304" t="str">
        <f t="shared" ref="R5:R39" si="0">IF(I5="","",IF(M5="","",IF(P5="","",SUM(I5+M5+P5)/3)))</f>
        <v/>
      </c>
      <c r="S5" s="279" t="str">
        <f>IF(R5="","",IF(R5&gt;1.5,"сформирован",IF(R5&lt;0.5,"не сформирован", "в стадии формирования")))</f>
        <v/>
      </c>
      <c r="T5" s="229"/>
      <c r="U5" s="234"/>
      <c r="V5" s="234"/>
      <c r="W5" s="234"/>
      <c r="X5" s="234"/>
      <c r="Y5" s="234"/>
      <c r="Z5" s="234"/>
      <c r="AA5" s="234"/>
      <c r="AB5" s="278" t="str">
        <f>IF(T5="","",IF(U5="","",IF(V5="","",IF(W5="","",IF(Y5="","",IF(X5="","",IF(Z5="","",IF(AA5="","",(SUM(T5:AA5)/8)))))))))</f>
        <v/>
      </c>
      <c r="AC5" s="279" t="str">
        <f>IF(AB5="","",IF(AB5&gt;1.5,"сформирован",IF(AB5&lt;0.5,"не сформирован", "в стадии формирования")))</f>
        <v/>
      </c>
      <c r="AD5" s="229"/>
      <c r="AE5" s="234"/>
      <c r="AF5" s="266"/>
      <c r="AG5" s="278" t="str">
        <f>IF(AD5="","",IF(AE5="","",IF(AF5="","",(SUM(AD5:AF5)/3))))</f>
        <v/>
      </c>
      <c r="AH5" s="279" t="str">
        <f>IF(AG5="","",IF(AG5&gt;1.5,"сформирован",IF(AG5&lt;0.5,"не сформирован", "в стадии формирования")))</f>
        <v/>
      </c>
      <c r="AI5" s="282"/>
      <c r="AJ5" s="94"/>
    </row>
    <row r="6" spans="1:36" s="96" customFormat="1" x14ac:dyDescent="0.25">
      <c r="A6" s="96">
        <f>список!A3</f>
        <v>2</v>
      </c>
      <c r="B6" s="97" t="str">
        <f>IF(список!B3="","",список!B3)</f>
        <v/>
      </c>
      <c r="C6" s="97">
        <f>IF(список!C3="","",список!C3)</f>
        <v>0</v>
      </c>
      <c r="D6" s="231"/>
      <c r="E6" s="233"/>
      <c r="F6" s="233"/>
      <c r="G6" s="233"/>
      <c r="H6" s="233"/>
      <c r="I6" s="274" t="str">
        <f t="shared" ref="I6:I39" si="1">IF(D6="","",IF(E6="","",IF(F6="","",IF(G6="","",IF(H6="","",SUM(D6:G6)/5)))))</f>
        <v/>
      </c>
      <c r="J6" s="275" t="str">
        <f t="shared" ref="J6:J39" si="2">IF(I6="","",IF(I6&gt;1.5,"сформирован",IF(I6&lt;0.5,"не сформирован","в стадии формирования")))</f>
        <v/>
      </c>
      <c r="K6" s="231"/>
      <c r="L6" s="233"/>
      <c r="M6" s="274" t="str">
        <f t="shared" ref="M6:M39" si="3">IF(K6="","",IF(L6="","",SUM(K6:L6)/2))</f>
        <v/>
      </c>
      <c r="N6" s="275" t="str">
        <f t="shared" ref="N6:N39" si="4">IF(M6="","",IF(M6&gt;1.5,"сформирован",IF(M6&lt;0.5,"не сформирован","в стадии формирования")))</f>
        <v/>
      </c>
      <c r="O6" s="231"/>
      <c r="P6" s="329" t="str">
        <f t="shared" ref="P6:P39" si="5">IF(O6="","",SUM(O6:O6))</f>
        <v/>
      </c>
      <c r="Q6" s="277" t="str">
        <f t="shared" ref="Q6:Q39" si="6">IF(P6="","",IF(P6&gt;1.5,"сформирован",IF(P6&lt;0.5,"не сформирован","в стадии формирования")))</f>
        <v/>
      </c>
      <c r="R6" s="305" t="str">
        <f t="shared" si="0"/>
        <v/>
      </c>
      <c r="S6" s="281" t="str">
        <f t="shared" ref="S6:S39" si="7">IF(R6="","",IF(R6&gt;1.5,"сформирован",IF(R6&lt;0.5,"не сформирован", "в стадии формирования")))</f>
        <v/>
      </c>
      <c r="T6" s="231"/>
      <c r="U6" s="233"/>
      <c r="V6" s="233"/>
      <c r="W6" s="233"/>
      <c r="X6" s="233"/>
      <c r="Y6" s="233"/>
      <c r="Z6" s="233"/>
      <c r="AA6" s="233"/>
      <c r="AB6" s="280" t="str">
        <f t="shared" ref="AB6:AB39" si="8">IF(T6="","",IF(U6="","",IF(V6="","",IF(W6="","",IF(Y6="","",IF(X6="","",IF(Z6="","",IF(AA6="","",(SUM(T6:AA6)/8)))))))))</f>
        <v/>
      </c>
      <c r="AC6" s="281" t="str">
        <f t="shared" ref="AC6:AC39" si="9">IF(AB6="","",IF(AB6&gt;1.5,"сформирован",IF(AB6&lt;0.5,"не сформирован", "в стадии формирования")))</f>
        <v/>
      </c>
      <c r="AD6" s="231"/>
      <c r="AE6" s="233"/>
      <c r="AF6" s="260"/>
      <c r="AG6" s="280" t="str">
        <f t="shared" ref="AG6:AG39" si="10">IF(AD6="","",IF(AE6="","",IF(AF6="","",(SUM(AD6:AF6)/3))))</f>
        <v/>
      </c>
      <c r="AH6" s="281" t="str">
        <f t="shared" ref="AH6:AH39" si="11">IF(AG6="","",IF(AG6&gt;1.5,"сформирован",IF(AG6&lt;0.5,"не сформирован", "в стадии формирования")))</f>
        <v/>
      </c>
      <c r="AI6" s="282"/>
      <c r="AJ6" s="94"/>
    </row>
    <row r="7" spans="1:36" s="96" customFormat="1" x14ac:dyDescent="0.25">
      <c r="A7" s="96">
        <f>список!A4</f>
        <v>3</v>
      </c>
      <c r="B7" s="97" t="str">
        <f>IF(список!B4="","",список!B4)</f>
        <v/>
      </c>
      <c r="C7" s="97">
        <f>IF(список!C4="","",список!C4)</f>
        <v>0</v>
      </c>
      <c r="D7" s="231"/>
      <c r="E7" s="233"/>
      <c r="F7" s="233"/>
      <c r="G7" s="233"/>
      <c r="H7" s="233"/>
      <c r="I7" s="274" t="str">
        <f t="shared" si="1"/>
        <v/>
      </c>
      <c r="J7" s="275" t="str">
        <f t="shared" si="2"/>
        <v/>
      </c>
      <c r="K7" s="231"/>
      <c r="L7" s="233"/>
      <c r="M7" s="274" t="str">
        <f t="shared" si="3"/>
        <v/>
      </c>
      <c r="N7" s="275" t="str">
        <f t="shared" si="4"/>
        <v/>
      </c>
      <c r="O7" s="231"/>
      <c r="P7" s="329" t="str">
        <f t="shared" si="5"/>
        <v/>
      </c>
      <c r="Q7" s="277" t="str">
        <f t="shared" si="6"/>
        <v/>
      </c>
      <c r="R7" s="305" t="str">
        <f t="shared" si="0"/>
        <v/>
      </c>
      <c r="S7" s="281" t="str">
        <f t="shared" si="7"/>
        <v/>
      </c>
      <c r="T7" s="231"/>
      <c r="U7" s="233"/>
      <c r="V7" s="233"/>
      <c r="W7" s="233"/>
      <c r="X7" s="233"/>
      <c r="Y7" s="233"/>
      <c r="Z7" s="233"/>
      <c r="AA7" s="233"/>
      <c r="AB7" s="280" t="str">
        <f t="shared" si="8"/>
        <v/>
      </c>
      <c r="AC7" s="281" t="str">
        <f t="shared" si="9"/>
        <v/>
      </c>
      <c r="AD7" s="231"/>
      <c r="AE7" s="233"/>
      <c r="AF7" s="260"/>
      <c r="AG7" s="280" t="str">
        <f t="shared" si="10"/>
        <v/>
      </c>
      <c r="AH7" s="281" t="str">
        <f t="shared" si="11"/>
        <v/>
      </c>
      <c r="AI7" s="282"/>
      <c r="AJ7" s="94"/>
    </row>
    <row r="8" spans="1:36" s="96" customFormat="1" x14ac:dyDescent="0.25">
      <c r="A8" s="96">
        <f>список!A5</f>
        <v>4</v>
      </c>
      <c r="B8" s="97" t="str">
        <f>IF(список!B5="","",список!B5)</f>
        <v/>
      </c>
      <c r="C8" s="97">
        <f>IF(список!C5="","",список!C5)</f>
        <v>0</v>
      </c>
      <c r="D8" s="231"/>
      <c r="E8" s="233"/>
      <c r="F8" s="233"/>
      <c r="G8" s="233"/>
      <c r="H8" s="233"/>
      <c r="I8" s="274" t="str">
        <f t="shared" si="1"/>
        <v/>
      </c>
      <c r="J8" s="275" t="str">
        <f t="shared" si="2"/>
        <v/>
      </c>
      <c r="K8" s="231"/>
      <c r="L8" s="233"/>
      <c r="M8" s="274" t="str">
        <f t="shared" si="3"/>
        <v/>
      </c>
      <c r="N8" s="275" t="str">
        <f t="shared" si="4"/>
        <v/>
      </c>
      <c r="O8" s="231"/>
      <c r="P8" s="329" t="str">
        <f t="shared" si="5"/>
        <v/>
      </c>
      <c r="Q8" s="277" t="str">
        <f t="shared" si="6"/>
        <v/>
      </c>
      <c r="R8" s="305" t="str">
        <f t="shared" si="0"/>
        <v/>
      </c>
      <c r="S8" s="281" t="str">
        <f t="shared" si="7"/>
        <v/>
      </c>
      <c r="T8" s="231"/>
      <c r="U8" s="233"/>
      <c r="V8" s="233"/>
      <c r="W8" s="233"/>
      <c r="X8" s="233"/>
      <c r="Y8" s="233"/>
      <c r="Z8" s="233"/>
      <c r="AA8" s="233"/>
      <c r="AB8" s="280" t="str">
        <f t="shared" si="8"/>
        <v/>
      </c>
      <c r="AC8" s="281" t="str">
        <f t="shared" si="9"/>
        <v/>
      </c>
      <c r="AD8" s="231"/>
      <c r="AE8" s="233"/>
      <c r="AF8" s="260"/>
      <c r="AG8" s="280" t="str">
        <f t="shared" si="10"/>
        <v/>
      </c>
      <c r="AH8" s="281" t="str">
        <f t="shared" si="11"/>
        <v/>
      </c>
      <c r="AI8" s="282"/>
      <c r="AJ8" s="94"/>
    </row>
    <row r="9" spans="1:36" s="96" customFormat="1" x14ac:dyDescent="0.25">
      <c r="A9" s="96">
        <f>список!A6</f>
        <v>5</v>
      </c>
      <c r="B9" s="97" t="str">
        <f>IF(список!B6="","",список!B6)</f>
        <v/>
      </c>
      <c r="C9" s="97">
        <f>IF(список!C6="","",список!C6)</f>
        <v>0</v>
      </c>
      <c r="D9" s="231"/>
      <c r="E9" s="233"/>
      <c r="F9" s="233"/>
      <c r="G9" s="233"/>
      <c r="H9" s="233"/>
      <c r="I9" s="274" t="str">
        <f t="shared" si="1"/>
        <v/>
      </c>
      <c r="J9" s="275" t="str">
        <f t="shared" si="2"/>
        <v/>
      </c>
      <c r="K9" s="231"/>
      <c r="L9" s="233"/>
      <c r="M9" s="274" t="str">
        <f t="shared" si="3"/>
        <v/>
      </c>
      <c r="N9" s="275" t="str">
        <f t="shared" si="4"/>
        <v/>
      </c>
      <c r="O9" s="231"/>
      <c r="P9" s="329" t="str">
        <f t="shared" si="5"/>
        <v/>
      </c>
      <c r="Q9" s="277" t="str">
        <f t="shared" si="6"/>
        <v/>
      </c>
      <c r="R9" s="305" t="str">
        <f t="shared" si="0"/>
        <v/>
      </c>
      <c r="S9" s="281" t="str">
        <f t="shared" si="7"/>
        <v/>
      </c>
      <c r="T9" s="231"/>
      <c r="U9" s="233"/>
      <c r="V9" s="233"/>
      <c r="W9" s="233"/>
      <c r="X9" s="233"/>
      <c r="Y9" s="233"/>
      <c r="Z9" s="233"/>
      <c r="AA9" s="233"/>
      <c r="AB9" s="280" t="str">
        <f t="shared" si="8"/>
        <v/>
      </c>
      <c r="AC9" s="281" t="str">
        <f t="shared" si="9"/>
        <v/>
      </c>
      <c r="AD9" s="231"/>
      <c r="AE9" s="233"/>
      <c r="AF9" s="260"/>
      <c r="AG9" s="280" t="str">
        <f t="shared" si="10"/>
        <v/>
      </c>
      <c r="AH9" s="281" t="str">
        <f t="shared" si="11"/>
        <v/>
      </c>
      <c r="AI9" s="282"/>
      <c r="AJ9" s="94"/>
    </row>
    <row r="10" spans="1:36" s="96" customFormat="1" x14ac:dyDescent="0.25">
      <c r="A10" s="96">
        <f>список!A7</f>
        <v>6</v>
      </c>
      <c r="B10" s="97" t="str">
        <f>IF(список!B7="","",список!B7)</f>
        <v/>
      </c>
      <c r="C10" s="97">
        <f>IF(список!C7="","",список!C7)</f>
        <v>0</v>
      </c>
      <c r="D10" s="231"/>
      <c r="E10" s="233"/>
      <c r="F10" s="233"/>
      <c r="G10" s="233"/>
      <c r="H10" s="233"/>
      <c r="I10" s="274" t="str">
        <f t="shared" si="1"/>
        <v/>
      </c>
      <c r="J10" s="275" t="str">
        <f t="shared" si="2"/>
        <v/>
      </c>
      <c r="K10" s="231"/>
      <c r="L10" s="233"/>
      <c r="M10" s="274" t="str">
        <f t="shared" si="3"/>
        <v/>
      </c>
      <c r="N10" s="275" t="str">
        <f t="shared" si="4"/>
        <v/>
      </c>
      <c r="O10" s="231"/>
      <c r="P10" s="329" t="str">
        <f t="shared" si="5"/>
        <v/>
      </c>
      <c r="Q10" s="277" t="str">
        <f t="shared" si="6"/>
        <v/>
      </c>
      <c r="R10" s="305" t="str">
        <f t="shared" si="0"/>
        <v/>
      </c>
      <c r="S10" s="281" t="str">
        <f t="shared" si="7"/>
        <v/>
      </c>
      <c r="T10" s="231"/>
      <c r="U10" s="233"/>
      <c r="V10" s="233"/>
      <c r="W10" s="233"/>
      <c r="X10" s="233"/>
      <c r="Y10" s="233"/>
      <c r="Z10" s="233"/>
      <c r="AA10" s="233"/>
      <c r="AB10" s="280" t="str">
        <f t="shared" si="8"/>
        <v/>
      </c>
      <c r="AC10" s="281" t="str">
        <f t="shared" si="9"/>
        <v/>
      </c>
      <c r="AD10" s="231"/>
      <c r="AE10" s="233"/>
      <c r="AF10" s="260"/>
      <c r="AG10" s="280" t="str">
        <f t="shared" si="10"/>
        <v/>
      </c>
      <c r="AH10" s="281" t="str">
        <f t="shared" si="11"/>
        <v/>
      </c>
      <c r="AI10" s="282"/>
      <c r="AJ10" s="94"/>
    </row>
    <row r="11" spans="1:36" s="96" customFormat="1" x14ac:dyDescent="0.25">
      <c r="A11" s="96">
        <f>список!A8</f>
        <v>7</v>
      </c>
      <c r="B11" s="97" t="str">
        <f>IF(список!B8="","",список!B8)</f>
        <v/>
      </c>
      <c r="C11" s="97">
        <f>IF(список!C8="","",список!C8)</f>
        <v>0</v>
      </c>
      <c r="D11" s="231"/>
      <c r="E11" s="233"/>
      <c r="F11" s="233"/>
      <c r="G11" s="233"/>
      <c r="H11" s="233"/>
      <c r="I11" s="274" t="str">
        <f t="shared" si="1"/>
        <v/>
      </c>
      <c r="J11" s="275" t="str">
        <f t="shared" si="2"/>
        <v/>
      </c>
      <c r="K11" s="231"/>
      <c r="L11" s="233"/>
      <c r="M11" s="274" t="str">
        <f t="shared" si="3"/>
        <v/>
      </c>
      <c r="N11" s="275" t="str">
        <f t="shared" si="4"/>
        <v/>
      </c>
      <c r="O11" s="231"/>
      <c r="P11" s="329" t="str">
        <f t="shared" si="5"/>
        <v/>
      </c>
      <c r="Q11" s="277" t="str">
        <f t="shared" si="6"/>
        <v/>
      </c>
      <c r="R11" s="305" t="str">
        <f t="shared" si="0"/>
        <v/>
      </c>
      <c r="S11" s="281" t="str">
        <f t="shared" si="7"/>
        <v/>
      </c>
      <c r="T11" s="231"/>
      <c r="U11" s="233"/>
      <c r="V11" s="233"/>
      <c r="W11" s="233"/>
      <c r="X11" s="233"/>
      <c r="Y11" s="233"/>
      <c r="Z11" s="233"/>
      <c r="AA11" s="233"/>
      <c r="AB11" s="280" t="str">
        <f t="shared" si="8"/>
        <v/>
      </c>
      <c r="AC11" s="281" t="str">
        <f t="shared" si="9"/>
        <v/>
      </c>
      <c r="AD11" s="231"/>
      <c r="AE11" s="233"/>
      <c r="AF11" s="260"/>
      <c r="AG11" s="280" t="str">
        <f t="shared" si="10"/>
        <v/>
      </c>
      <c r="AH11" s="281" t="str">
        <f t="shared" si="11"/>
        <v/>
      </c>
      <c r="AI11" s="282"/>
      <c r="AJ11" s="94"/>
    </row>
    <row r="12" spans="1:36" s="96" customFormat="1" x14ac:dyDescent="0.25">
      <c r="A12" s="96">
        <f>список!A9</f>
        <v>8</v>
      </c>
      <c r="B12" s="97" t="str">
        <f>IF(список!B9="","",список!B9)</f>
        <v/>
      </c>
      <c r="C12" s="97">
        <f>IF(список!C9="","",список!C9)</f>
        <v>0</v>
      </c>
      <c r="D12" s="231"/>
      <c r="E12" s="233"/>
      <c r="F12" s="233"/>
      <c r="G12" s="233"/>
      <c r="H12" s="233"/>
      <c r="I12" s="274" t="str">
        <f t="shared" si="1"/>
        <v/>
      </c>
      <c r="J12" s="275" t="str">
        <f t="shared" si="2"/>
        <v/>
      </c>
      <c r="K12" s="231"/>
      <c r="L12" s="233"/>
      <c r="M12" s="274" t="str">
        <f t="shared" si="3"/>
        <v/>
      </c>
      <c r="N12" s="275" t="str">
        <f t="shared" si="4"/>
        <v/>
      </c>
      <c r="O12" s="231"/>
      <c r="P12" s="329" t="str">
        <f t="shared" si="5"/>
        <v/>
      </c>
      <c r="Q12" s="277" t="str">
        <f t="shared" si="6"/>
        <v/>
      </c>
      <c r="R12" s="305" t="str">
        <f t="shared" si="0"/>
        <v/>
      </c>
      <c r="S12" s="281" t="str">
        <f t="shared" si="7"/>
        <v/>
      </c>
      <c r="T12" s="231"/>
      <c r="U12" s="233"/>
      <c r="V12" s="233"/>
      <c r="W12" s="233"/>
      <c r="X12" s="233"/>
      <c r="Y12" s="233"/>
      <c r="Z12" s="233"/>
      <c r="AA12" s="233"/>
      <c r="AB12" s="280" t="str">
        <f t="shared" si="8"/>
        <v/>
      </c>
      <c r="AC12" s="281" t="str">
        <f t="shared" si="9"/>
        <v/>
      </c>
      <c r="AD12" s="231"/>
      <c r="AE12" s="233"/>
      <c r="AF12" s="260"/>
      <c r="AG12" s="280" t="str">
        <f t="shared" si="10"/>
        <v/>
      </c>
      <c r="AH12" s="281" t="str">
        <f t="shared" si="11"/>
        <v/>
      </c>
      <c r="AI12" s="282"/>
      <c r="AJ12" s="94"/>
    </row>
    <row r="13" spans="1:36" s="96" customFormat="1" x14ac:dyDescent="0.25">
      <c r="A13" s="96">
        <f>список!A10</f>
        <v>9</v>
      </c>
      <c r="B13" s="97" t="str">
        <f>IF(список!B10="","",список!B10)</f>
        <v/>
      </c>
      <c r="C13" s="97">
        <f>IF(список!C10="","",список!C10)</f>
        <v>0</v>
      </c>
      <c r="D13" s="231"/>
      <c r="E13" s="233"/>
      <c r="F13" s="233"/>
      <c r="G13" s="233"/>
      <c r="H13" s="233"/>
      <c r="I13" s="274" t="str">
        <f t="shared" si="1"/>
        <v/>
      </c>
      <c r="J13" s="275" t="str">
        <f t="shared" si="2"/>
        <v/>
      </c>
      <c r="K13" s="231"/>
      <c r="L13" s="233"/>
      <c r="M13" s="274" t="str">
        <f t="shared" si="3"/>
        <v/>
      </c>
      <c r="N13" s="275" t="str">
        <f t="shared" si="4"/>
        <v/>
      </c>
      <c r="O13" s="231"/>
      <c r="P13" s="329" t="str">
        <f t="shared" si="5"/>
        <v/>
      </c>
      <c r="Q13" s="277" t="str">
        <f t="shared" si="6"/>
        <v/>
      </c>
      <c r="R13" s="305" t="str">
        <f t="shared" si="0"/>
        <v/>
      </c>
      <c r="S13" s="281" t="str">
        <f t="shared" si="7"/>
        <v/>
      </c>
      <c r="T13" s="231"/>
      <c r="U13" s="233"/>
      <c r="V13" s="233"/>
      <c r="W13" s="233"/>
      <c r="X13" s="233"/>
      <c r="Y13" s="233"/>
      <c r="Z13" s="233"/>
      <c r="AA13" s="233"/>
      <c r="AB13" s="280" t="str">
        <f t="shared" si="8"/>
        <v/>
      </c>
      <c r="AC13" s="281" t="str">
        <f t="shared" si="9"/>
        <v/>
      </c>
      <c r="AD13" s="231"/>
      <c r="AE13" s="233"/>
      <c r="AF13" s="260"/>
      <c r="AG13" s="280" t="str">
        <f t="shared" si="10"/>
        <v/>
      </c>
      <c r="AH13" s="281" t="str">
        <f t="shared" si="11"/>
        <v/>
      </c>
      <c r="AI13" s="282"/>
      <c r="AJ13" s="94"/>
    </row>
    <row r="14" spans="1:36" s="96" customFormat="1" x14ac:dyDescent="0.25">
      <c r="A14" s="96">
        <f>список!A11</f>
        <v>10</v>
      </c>
      <c r="B14" s="97" t="str">
        <f>IF(список!B11="","",список!B11)</f>
        <v/>
      </c>
      <c r="C14" s="97">
        <f>IF(список!C11="","",список!C11)</f>
        <v>0</v>
      </c>
      <c r="D14" s="231"/>
      <c r="E14" s="233"/>
      <c r="F14" s="233"/>
      <c r="G14" s="233"/>
      <c r="H14" s="233"/>
      <c r="I14" s="274" t="str">
        <f t="shared" si="1"/>
        <v/>
      </c>
      <c r="J14" s="275" t="str">
        <f t="shared" si="2"/>
        <v/>
      </c>
      <c r="K14" s="231"/>
      <c r="L14" s="233"/>
      <c r="M14" s="274" t="str">
        <f t="shared" si="3"/>
        <v/>
      </c>
      <c r="N14" s="275" t="str">
        <f t="shared" si="4"/>
        <v/>
      </c>
      <c r="O14" s="231"/>
      <c r="P14" s="329" t="str">
        <f t="shared" si="5"/>
        <v/>
      </c>
      <c r="Q14" s="277" t="str">
        <f t="shared" si="6"/>
        <v/>
      </c>
      <c r="R14" s="305" t="str">
        <f t="shared" si="0"/>
        <v/>
      </c>
      <c r="S14" s="281" t="str">
        <f t="shared" si="7"/>
        <v/>
      </c>
      <c r="T14" s="231"/>
      <c r="U14" s="233"/>
      <c r="V14" s="233"/>
      <c r="W14" s="233"/>
      <c r="X14" s="233"/>
      <c r="Y14" s="233"/>
      <c r="Z14" s="233"/>
      <c r="AA14" s="233"/>
      <c r="AB14" s="280" t="str">
        <f t="shared" si="8"/>
        <v/>
      </c>
      <c r="AC14" s="281" t="str">
        <f t="shared" si="9"/>
        <v/>
      </c>
      <c r="AD14" s="231"/>
      <c r="AE14" s="233"/>
      <c r="AF14" s="260"/>
      <c r="AG14" s="280" t="str">
        <f t="shared" si="10"/>
        <v/>
      </c>
      <c r="AH14" s="281" t="str">
        <f t="shared" si="11"/>
        <v/>
      </c>
      <c r="AI14" s="282"/>
      <c r="AJ14" s="94"/>
    </row>
    <row r="15" spans="1:36" s="96" customFormat="1" x14ac:dyDescent="0.25">
      <c r="A15" s="96">
        <f>список!A12</f>
        <v>11</v>
      </c>
      <c r="B15" s="97" t="str">
        <f>IF(список!B12="","",список!B12)</f>
        <v/>
      </c>
      <c r="C15" s="97">
        <f>IF(список!C12="","",список!C12)</f>
        <v>0</v>
      </c>
      <c r="D15" s="231"/>
      <c r="E15" s="233"/>
      <c r="F15" s="233"/>
      <c r="G15" s="233"/>
      <c r="H15" s="233"/>
      <c r="I15" s="274" t="str">
        <f t="shared" si="1"/>
        <v/>
      </c>
      <c r="J15" s="275" t="str">
        <f t="shared" si="2"/>
        <v/>
      </c>
      <c r="K15" s="231"/>
      <c r="L15" s="233"/>
      <c r="M15" s="274" t="str">
        <f t="shared" si="3"/>
        <v/>
      </c>
      <c r="N15" s="275" t="str">
        <f t="shared" si="4"/>
        <v/>
      </c>
      <c r="O15" s="231"/>
      <c r="P15" s="329" t="str">
        <f t="shared" si="5"/>
        <v/>
      </c>
      <c r="Q15" s="277" t="str">
        <f t="shared" si="6"/>
        <v/>
      </c>
      <c r="R15" s="305" t="str">
        <f t="shared" si="0"/>
        <v/>
      </c>
      <c r="S15" s="281" t="str">
        <f t="shared" si="7"/>
        <v/>
      </c>
      <c r="T15" s="231"/>
      <c r="U15" s="233"/>
      <c r="V15" s="233"/>
      <c r="W15" s="233"/>
      <c r="X15" s="233"/>
      <c r="Y15" s="233"/>
      <c r="Z15" s="233"/>
      <c r="AA15" s="233"/>
      <c r="AB15" s="280" t="str">
        <f t="shared" si="8"/>
        <v/>
      </c>
      <c r="AC15" s="281" t="str">
        <f t="shared" si="9"/>
        <v/>
      </c>
      <c r="AD15" s="231"/>
      <c r="AE15" s="233"/>
      <c r="AF15" s="260"/>
      <c r="AG15" s="280" t="str">
        <f t="shared" si="10"/>
        <v/>
      </c>
      <c r="AH15" s="281" t="str">
        <f t="shared" si="11"/>
        <v/>
      </c>
      <c r="AI15" s="282"/>
      <c r="AJ15" s="94"/>
    </row>
    <row r="16" spans="1:36" s="96" customFormat="1" x14ac:dyDescent="0.25">
      <c r="A16" s="96">
        <f>список!A13</f>
        <v>12</v>
      </c>
      <c r="B16" s="97" t="str">
        <f>IF(список!B13="","",список!B13)</f>
        <v/>
      </c>
      <c r="C16" s="97">
        <f>IF(список!C13="","",список!C13)</f>
        <v>0</v>
      </c>
      <c r="D16" s="231"/>
      <c r="E16" s="233"/>
      <c r="F16" s="233"/>
      <c r="G16" s="233"/>
      <c r="H16" s="233"/>
      <c r="I16" s="274" t="str">
        <f t="shared" si="1"/>
        <v/>
      </c>
      <c r="J16" s="275" t="str">
        <f t="shared" si="2"/>
        <v/>
      </c>
      <c r="K16" s="231"/>
      <c r="L16" s="233"/>
      <c r="M16" s="274" t="str">
        <f t="shared" si="3"/>
        <v/>
      </c>
      <c r="N16" s="275" t="str">
        <f t="shared" si="4"/>
        <v/>
      </c>
      <c r="O16" s="231"/>
      <c r="P16" s="329" t="str">
        <f t="shared" si="5"/>
        <v/>
      </c>
      <c r="Q16" s="277" t="str">
        <f t="shared" si="6"/>
        <v/>
      </c>
      <c r="R16" s="305" t="str">
        <f t="shared" si="0"/>
        <v/>
      </c>
      <c r="S16" s="281" t="str">
        <f t="shared" si="7"/>
        <v/>
      </c>
      <c r="T16" s="231"/>
      <c r="U16" s="233"/>
      <c r="V16" s="233"/>
      <c r="W16" s="233"/>
      <c r="X16" s="233"/>
      <c r="Y16" s="233"/>
      <c r="Z16" s="233"/>
      <c r="AA16" s="233"/>
      <c r="AB16" s="280" t="str">
        <f t="shared" si="8"/>
        <v/>
      </c>
      <c r="AC16" s="281" t="str">
        <f t="shared" si="9"/>
        <v/>
      </c>
      <c r="AD16" s="231"/>
      <c r="AE16" s="233"/>
      <c r="AF16" s="260"/>
      <c r="AG16" s="280" t="str">
        <f t="shared" si="10"/>
        <v/>
      </c>
      <c r="AH16" s="281" t="str">
        <f t="shared" si="11"/>
        <v/>
      </c>
      <c r="AI16" s="282"/>
      <c r="AJ16" s="94"/>
    </row>
    <row r="17" spans="1:36" s="96" customFormat="1" x14ac:dyDescent="0.25">
      <c r="A17" s="96">
        <f>список!A14</f>
        <v>13</v>
      </c>
      <c r="B17" s="97" t="str">
        <f>IF(список!B14="","",список!B14)</f>
        <v/>
      </c>
      <c r="C17" s="97">
        <f>IF(список!C14="","",список!C14)</f>
        <v>0</v>
      </c>
      <c r="D17" s="231"/>
      <c r="E17" s="233"/>
      <c r="F17" s="233"/>
      <c r="G17" s="233"/>
      <c r="H17" s="233"/>
      <c r="I17" s="274" t="str">
        <f t="shared" si="1"/>
        <v/>
      </c>
      <c r="J17" s="275" t="str">
        <f t="shared" si="2"/>
        <v/>
      </c>
      <c r="K17" s="231"/>
      <c r="L17" s="233"/>
      <c r="M17" s="274" t="str">
        <f t="shared" si="3"/>
        <v/>
      </c>
      <c r="N17" s="275" t="str">
        <f t="shared" si="4"/>
        <v/>
      </c>
      <c r="O17" s="231"/>
      <c r="P17" s="329" t="str">
        <f t="shared" si="5"/>
        <v/>
      </c>
      <c r="Q17" s="277" t="str">
        <f t="shared" si="6"/>
        <v/>
      </c>
      <c r="R17" s="305" t="str">
        <f t="shared" si="0"/>
        <v/>
      </c>
      <c r="S17" s="281" t="str">
        <f t="shared" si="7"/>
        <v/>
      </c>
      <c r="T17" s="231"/>
      <c r="U17" s="233"/>
      <c r="V17" s="233"/>
      <c r="W17" s="233"/>
      <c r="X17" s="233"/>
      <c r="Y17" s="233"/>
      <c r="Z17" s="233"/>
      <c r="AA17" s="233"/>
      <c r="AB17" s="280" t="str">
        <f t="shared" si="8"/>
        <v/>
      </c>
      <c r="AC17" s="281" t="str">
        <f t="shared" si="9"/>
        <v/>
      </c>
      <c r="AD17" s="231"/>
      <c r="AE17" s="233"/>
      <c r="AF17" s="260"/>
      <c r="AG17" s="280" t="str">
        <f t="shared" si="10"/>
        <v/>
      </c>
      <c r="AH17" s="281" t="str">
        <f t="shared" si="11"/>
        <v/>
      </c>
      <c r="AI17" s="282"/>
      <c r="AJ17" s="94"/>
    </row>
    <row r="18" spans="1:36" s="96" customFormat="1" x14ac:dyDescent="0.25">
      <c r="A18" s="96">
        <f>список!A15</f>
        <v>14</v>
      </c>
      <c r="B18" s="97" t="str">
        <f>IF(список!B15="","",список!B15)</f>
        <v/>
      </c>
      <c r="C18" s="97">
        <f>IF(список!C15="","",список!C15)</f>
        <v>0</v>
      </c>
      <c r="D18" s="231"/>
      <c r="E18" s="233"/>
      <c r="F18" s="233"/>
      <c r="G18" s="233"/>
      <c r="H18" s="233"/>
      <c r="I18" s="274" t="str">
        <f t="shared" si="1"/>
        <v/>
      </c>
      <c r="J18" s="275" t="str">
        <f t="shared" si="2"/>
        <v/>
      </c>
      <c r="K18" s="231"/>
      <c r="L18" s="233"/>
      <c r="M18" s="274" t="str">
        <f t="shared" si="3"/>
        <v/>
      </c>
      <c r="N18" s="275" t="str">
        <f t="shared" si="4"/>
        <v/>
      </c>
      <c r="O18" s="231"/>
      <c r="P18" s="329" t="str">
        <f t="shared" si="5"/>
        <v/>
      </c>
      <c r="Q18" s="277" t="str">
        <f t="shared" si="6"/>
        <v/>
      </c>
      <c r="R18" s="305" t="str">
        <f t="shared" si="0"/>
        <v/>
      </c>
      <c r="S18" s="281" t="str">
        <f t="shared" si="7"/>
        <v/>
      </c>
      <c r="T18" s="231"/>
      <c r="U18" s="233"/>
      <c r="V18" s="233"/>
      <c r="W18" s="233"/>
      <c r="X18" s="233"/>
      <c r="Y18" s="233"/>
      <c r="Z18" s="233"/>
      <c r="AA18" s="233"/>
      <c r="AB18" s="280" t="str">
        <f t="shared" si="8"/>
        <v/>
      </c>
      <c r="AC18" s="281" t="str">
        <f t="shared" si="9"/>
        <v/>
      </c>
      <c r="AD18" s="231"/>
      <c r="AE18" s="233"/>
      <c r="AF18" s="260"/>
      <c r="AG18" s="280" t="str">
        <f t="shared" si="10"/>
        <v/>
      </c>
      <c r="AH18" s="281" t="str">
        <f t="shared" si="11"/>
        <v/>
      </c>
      <c r="AI18" s="282"/>
      <c r="AJ18" s="94"/>
    </row>
    <row r="19" spans="1:36" s="96" customFormat="1" x14ac:dyDescent="0.25">
      <c r="A19" s="96">
        <f>список!A16</f>
        <v>15</v>
      </c>
      <c r="B19" s="97" t="str">
        <f>IF(список!B16="","",список!B16)</f>
        <v/>
      </c>
      <c r="C19" s="97">
        <f>IF(список!C16="","",список!C16)</f>
        <v>0</v>
      </c>
      <c r="D19" s="231"/>
      <c r="E19" s="233"/>
      <c r="F19" s="233"/>
      <c r="G19" s="233"/>
      <c r="H19" s="233"/>
      <c r="I19" s="274" t="str">
        <f t="shared" si="1"/>
        <v/>
      </c>
      <c r="J19" s="275" t="str">
        <f t="shared" si="2"/>
        <v/>
      </c>
      <c r="K19" s="231"/>
      <c r="L19" s="233"/>
      <c r="M19" s="274" t="str">
        <f t="shared" si="3"/>
        <v/>
      </c>
      <c r="N19" s="275" t="str">
        <f t="shared" si="4"/>
        <v/>
      </c>
      <c r="O19" s="231"/>
      <c r="P19" s="329" t="str">
        <f t="shared" si="5"/>
        <v/>
      </c>
      <c r="Q19" s="277" t="str">
        <f t="shared" si="6"/>
        <v/>
      </c>
      <c r="R19" s="305" t="str">
        <f t="shared" si="0"/>
        <v/>
      </c>
      <c r="S19" s="281" t="str">
        <f t="shared" si="7"/>
        <v/>
      </c>
      <c r="T19" s="231"/>
      <c r="U19" s="233"/>
      <c r="V19" s="233"/>
      <c r="W19" s="233"/>
      <c r="X19" s="233"/>
      <c r="Y19" s="233"/>
      <c r="Z19" s="233"/>
      <c r="AA19" s="233"/>
      <c r="AB19" s="280" t="str">
        <f t="shared" si="8"/>
        <v/>
      </c>
      <c r="AC19" s="281" t="str">
        <f t="shared" si="9"/>
        <v/>
      </c>
      <c r="AD19" s="231"/>
      <c r="AE19" s="233"/>
      <c r="AF19" s="260"/>
      <c r="AG19" s="280" t="str">
        <f t="shared" si="10"/>
        <v/>
      </c>
      <c r="AH19" s="281" t="str">
        <f t="shared" si="11"/>
        <v/>
      </c>
      <c r="AI19" s="282"/>
      <c r="AJ19" s="94"/>
    </row>
    <row r="20" spans="1:36" s="96" customFormat="1" x14ac:dyDescent="0.25">
      <c r="A20" s="96">
        <f>список!A17</f>
        <v>16</v>
      </c>
      <c r="B20" s="97" t="str">
        <f>IF(список!B17="","",список!B17)</f>
        <v/>
      </c>
      <c r="C20" s="97">
        <f>IF(список!C17="","",список!C17)</f>
        <v>0</v>
      </c>
      <c r="D20" s="231"/>
      <c r="E20" s="233"/>
      <c r="F20" s="233"/>
      <c r="G20" s="233"/>
      <c r="H20" s="233"/>
      <c r="I20" s="274" t="str">
        <f t="shared" si="1"/>
        <v/>
      </c>
      <c r="J20" s="275" t="str">
        <f t="shared" si="2"/>
        <v/>
      </c>
      <c r="K20" s="231"/>
      <c r="L20" s="233"/>
      <c r="M20" s="274" t="str">
        <f t="shared" si="3"/>
        <v/>
      </c>
      <c r="N20" s="275" t="str">
        <f t="shared" si="4"/>
        <v/>
      </c>
      <c r="O20" s="231"/>
      <c r="P20" s="329" t="str">
        <f t="shared" si="5"/>
        <v/>
      </c>
      <c r="Q20" s="277" t="str">
        <f t="shared" si="6"/>
        <v/>
      </c>
      <c r="R20" s="305" t="str">
        <f t="shared" si="0"/>
        <v/>
      </c>
      <c r="S20" s="281" t="str">
        <f t="shared" si="7"/>
        <v/>
      </c>
      <c r="T20" s="231"/>
      <c r="U20" s="233"/>
      <c r="V20" s="233"/>
      <c r="W20" s="233"/>
      <c r="X20" s="233"/>
      <c r="Y20" s="233"/>
      <c r="Z20" s="233"/>
      <c r="AA20" s="233"/>
      <c r="AB20" s="280" t="str">
        <f t="shared" si="8"/>
        <v/>
      </c>
      <c r="AC20" s="281" t="str">
        <f t="shared" si="9"/>
        <v/>
      </c>
      <c r="AD20" s="231"/>
      <c r="AE20" s="233"/>
      <c r="AF20" s="260"/>
      <c r="AG20" s="280" t="str">
        <f t="shared" si="10"/>
        <v/>
      </c>
      <c r="AH20" s="281" t="str">
        <f t="shared" si="11"/>
        <v/>
      </c>
      <c r="AI20" s="282"/>
      <c r="AJ20" s="94"/>
    </row>
    <row r="21" spans="1:36" s="96" customFormat="1" x14ac:dyDescent="0.25">
      <c r="A21" s="96">
        <f>список!A18</f>
        <v>17</v>
      </c>
      <c r="B21" s="97" t="str">
        <f>IF(список!B18="","",список!B18)</f>
        <v/>
      </c>
      <c r="C21" s="97">
        <f>IF(список!C18="","",список!C18)</f>
        <v>0</v>
      </c>
      <c r="D21" s="231"/>
      <c r="E21" s="233"/>
      <c r="F21" s="233"/>
      <c r="G21" s="233"/>
      <c r="H21" s="233"/>
      <c r="I21" s="274" t="str">
        <f t="shared" si="1"/>
        <v/>
      </c>
      <c r="J21" s="275" t="str">
        <f t="shared" si="2"/>
        <v/>
      </c>
      <c r="K21" s="231"/>
      <c r="L21" s="233"/>
      <c r="M21" s="274" t="str">
        <f t="shared" si="3"/>
        <v/>
      </c>
      <c r="N21" s="275" t="str">
        <f t="shared" si="4"/>
        <v/>
      </c>
      <c r="O21" s="231"/>
      <c r="P21" s="329" t="str">
        <f t="shared" si="5"/>
        <v/>
      </c>
      <c r="Q21" s="277" t="str">
        <f t="shared" si="6"/>
        <v/>
      </c>
      <c r="R21" s="305" t="str">
        <f t="shared" si="0"/>
        <v/>
      </c>
      <c r="S21" s="281" t="str">
        <f t="shared" si="7"/>
        <v/>
      </c>
      <c r="T21" s="231"/>
      <c r="U21" s="233"/>
      <c r="V21" s="233"/>
      <c r="W21" s="233"/>
      <c r="X21" s="233"/>
      <c r="Y21" s="233"/>
      <c r="Z21" s="233"/>
      <c r="AA21" s="233"/>
      <c r="AB21" s="280" t="str">
        <f t="shared" si="8"/>
        <v/>
      </c>
      <c r="AC21" s="281" t="str">
        <f t="shared" si="9"/>
        <v/>
      </c>
      <c r="AD21" s="231"/>
      <c r="AE21" s="233"/>
      <c r="AF21" s="260"/>
      <c r="AG21" s="280" t="str">
        <f t="shared" si="10"/>
        <v/>
      </c>
      <c r="AH21" s="281" t="str">
        <f t="shared" si="11"/>
        <v/>
      </c>
      <c r="AI21" s="282"/>
      <c r="AJ21" s="94"/>
    </row>
    <row r="22" spans="1:36" s="96" customFormat="1" x14ac:dyDescent="0.25">
      <c r="A22" s="96">
        <f>список!A19</f>
        <v>18</v>
      </c>
      <c r="B22" s="97" t="str">
        <f>IF(список!B19="","",список!B19)</f>
        <v/>
      </c>
      <c r="C22" s="97">
        <f>IF(список!C19="","",список!C19)</f>
        <v>0</v>
      </c>
      <c r="D22" s="231"/>
      <c r="E22" s="233"/>
      <c r="F22" s="233"/>
      <c r="G22" s="233"/>
      <c r="H22" s="233"/>
      <c r="I22" s="274" t="str">
        <f t="shared" si="1"/>
        <v/>
      </c>
      <c r="J22" s="275" t="str">
        <f t="shared" si="2"/>
        <v/>
      </c>
      <c r="K22" s="231"/>
      <c r="L22" s="233"/>
      <c r="M22" s="274" t="str">
        <f t="shared" si="3"/>
        <v/>
      </c>
      <c r="N22" s="275" t="str">
        <f t="shared" si="4"/>
        <v/>
      </c>
      <c r="O22" s="231"/>
      <c r="P22" s="329" t="str">
        <f t="shared" si="5"/>
        <v/>
      </c>
      <c r="Q22" s="277" t="str">
        <f t="shared" si="6"/>
        <v/>
      </c>
      <c r="R22" s="305" t="str">
        <f t="shared" si="0"/>
        <v/>
      </c>
      <c r="S22" s="281" t="str">
        <f t="shared" si="7"/>
        <v/>
      </c>
      <c r="T22" s="231"/>
      <c r="U22" s="233"/>
      <c r="V22" s="233"/>
      <c r="W22" s="233"/>
      <c r="X22" s="233"/>
      <c r="Y22" s="233"/>
      <c r="Z22" s="233"/>
      <c r="AA22" s="233"/>
      <c r="AB22" s="280" t="str">
        <f t="shared" si="8"/>
        <v/>
      </c>
      <c r="AC22" s="281" t="str">
        <f t="shared" si="9"/>
        <v/>
      </c>
      <c r="AD22" s="231"/>
      <c r="AE22" s="233"/>
      <c r="AF22" s="260"/>
      <c r="AG22" s="280" t="str">
        <f t="shared" si="10"/>
        <v/>
      </c>
      <c r="AH22" s="281" t="str">
        <f t="shared" si="11"/>
        <v/>
      </c>
      <c r="AI22" s="282"/>
      <c r="AJ22" s="94"/>
    </row>
    <row r="23" spans="1:36" s="96" customFormat="1" x14ac:dyDescent="0.25">
      <c r="A23" s="96">
        <f>список!A20</f>
        <v>19</v>
      </c>
      <c r="B23" s="97" t="str">
        <f>IF(список!B20="","",список!B20)</f>
        <v/>
      </c>
      <c r="C23" s="97">
        <f>IF(список!C20="","",список!C20)</f>
        <v>0</v>
      </c>
      <c r="D23" s="231"/>
      <c r="E23" s="233"/>
      <c r="F23" s="233"/>
      <c r="G23" s="233"/>
      <c r="H23" s="233"/>
      <c r="I23" s="274" t="str">
        <f t="shared" si="1"/>
        <v/>
      </c>
      <c r="J23" s="275" t="str">
        <f t="shared" si="2"/>
        <v/>
      </c>
      <c r="K23" s="231"/>
      <c r="L23" s="233"/>
      <c r="M23" s="274" t="str">
        <f t="shared" si="3"/>
        <v/>
      </c>
      <c r="N23" s="275" t="str">
        <f t="shared" si="4"/>
        <v/>
      </c>
      <c r="O23" s="231"/>
      <c r="P23" s="329" t="str">
        <f t="shared" si="5"/>
        <v/>
      </c>
      <c r="Q23" s="277" t="str">
        <f t="shared" si="6"/>
        <v/>
      </c>
      <c r="R23" s="305" t="str">
        <f t="shared" si="0"/>
        <v/>
      </c>
      <c r="S23" s="281" t="str">
        <f t="shared" si="7"/>
        <v/>
      </c>
      <c r="T23" s="231"/>
      <c r="U23" s="233"/>
      <c r="V23" s="233"/>
      <c r="W23" s="233"/>
      <c r="X23" s="233"/>
      <c r="Y23" s="233"/>
      <c r="Z23" s="233"/>
      <c r="AA23" s="233"/>
      <c r="AB23" s="280" t="str">
        <f t="shared" si="8"/>
        <v/>
      </c>
      <c r="AC23" s="281" t="str">
        <f t="shared" si="9"/>
        <v/>
      </c>
      <c r="AD23" s="231"/>
      <c r="AE23" s="233"/>
      <c r="AF23" s="260"/>
      <c r="AG23" s="280" t="str">
        <f t="shared" si="10"/>
        <v/>
      </c>
      <c r="AH23" s="281" t="str">
        <f t="shared" si="11"/>
        <v/>
      </c>
      <c r="AI23" s="282"/>
      <c r="AJ23" s="94"/>
    </row>
    <row r="24" spans="1:36" s="96" customFormat="1" x14ac:dyDescent="0.25">
      <c r="A24" s="96">
        <f>список!A21</f>
        <v>20</v>
      </c>
      <c r="B24" s="97" t="str">
        <f>IF(список!B21="","",список!B21)</f>
        <v/>
      </c>
      <c r="C24" s="97">
        <f>IF(список!C21="","",список!C21)</f>
        <v>0</v>
      </c>
      <c r="D24" s="231"/>
      <c r="E24" s="233"/>
      <c r="F24" s="233"/>
      <c r="G24" s="233"/>
      <c r="H24" s="233"/>
      <c r="I24" s="274" t="str">
        <f t="shared" si="1"/>
        <v/>
      </c>
      <c r="J24" s="275" t="str">
        <f t="shared" si="2"/>
        <v/>
      </c>
      <c r="K24" s="231"/>
      <c r="L24" s="233"/>
      <c r="M24" s="274" t="str">
        <f t="shared" si="3"/>
        <v/>
      </c>
      <c r="N24" s="275" t="str">
        <f t="shared" si="4"/>
        <v/>
      </c>
      <c r="O24" s="231"/>
      <c r="P24" s="329" t="str">
        <f t="shared" si="5"/>
        <v/>
      </c>
      <c r="Q24" s="277" t="str">
        <f t="shared" si="6"/>
        <v/>
      </c>
      <c r="R24" s="305" t="str">
        <f t="shared" si="0"/>
        <v/>
      </c>
      <c r="S24" s="281" t="str">
        <f t="shared" si="7"/>
        <v/>
      </c>
      <c r="T24" s="231"/>
      <c r="U24" s="233"/>
      <c r="V24" s="233"/>
      <c r="W24" s="233"/>
      <c r="X24" s="233"/>
      <c r="Y24" s="233"/>
      <c r="Z24" s="233"/>
      <c r="AA24" s="233"/>
      <c r="AB24" s="280" t="str">
        <f t="shared" si="8"/>
        <v/>
      </c>
      <c r="AC24" s="281" t="str">
        <f t="shared" si="9"/>
        <v/>
      </c>
      <c r="AD24" s="231"/>
      <c r="AE24" s="233"/>
      <c r="AF24" s="260"/>
      <c r="AG24" s="280" t="str">
        <f t="shared" si="10"/>
        <v/>
      </c>
      <c r="AH24" s="281" t="str">
        <f t="shared" si="11"/>
        <v/>
      </c>
      <c r="AI24" s="282"/>
      <c r="AJ24" s="94"/>
    </row>
    <row r="25" spans="1:36" s="96" customFormat="1" x14ac:dyDescent="0.25">
      <c r="A25" s="96">
        <f>список!A22</f>
        <v>21</v>
      </c>
      <c r="B25" s="97" t="str">
        <f>IF(список!B22="","",список!B22)</f>
        <v/>
      </c>
      <c r="C25" s="97">
        <f>IF(список!C22="","",список!C22)</f>
        <v>0</v>
      </c>
      <c r="D25" s="231"/>
      <c r="E25" s="233"/>
      <c r="F25" s="233"/>
      <c r="G25" s="233"/>
      <c r="H25" s="233"/>
      <c r="I25" s="274" t="str">
        <f t="shared" si="1"/>
        <v/>
      </c>
      <c r="J25" s="275" t="str">
        <f t="shared" si="2"/>
        <v/>
      </c>
      <c r="K25" s="231"/>
      <c r="L25" s="233"/>
      <c r="M25" s="274" t="str">
        <f t="shared" si="3"/>
        <v/>
      </c>
      <c r="N25" s="275" t="str">
        <f t="shared" si="4"/>
        <v/>
      </c>
      <c r="O25" s="231"/>
      <c r="P25" s="329" t="str">
        <f t="shared" si="5"/>
        <v/>
      </c>
      <c r="Q25" s="277" t="str">
        <f t="shared" si="6"/>
        <v/>
      </c>
      <c r="R25" s="305" t="str">
        <f t="shared" si="0"/>
        <v/>
      </c>
      <c r="S25" s="281" t="str">
        <f t="shared" si="7"/>
        <v/>
      </c>
      <c r="T25" s="231"/>
      <c r="U25" s="233"/>
      <c r="V25" s="233"/>
      <c r="W25" s="233"/>
      <c r="X25" s="233"/>
      <c r="Y25" s="233"/>
      <c r="Z25" s="233"/>
      <c r="AA25" s="233"/>
      <c r="AB25" s="280" t="str">
        <f t="shared" si="8"/>
        <v/>
      </c>
      <c r="AC25" s="281" t="str">
        <f t="shared" si="9"/>
        <v/>
      </c>
      <c r="AD25" s="231"/>
      <c r="AE25" s="233"/>
      <c r="AF25" s="260"/>
      <c r="AG25" s="280" t="str">
        <f t="shared" si="10"/>
        <v/>
      </c>
      <c r="AH25" s="281" t="str">
        <f t="shared" si="11"/>
        <v/>
      </c>
      <c r="AI25" s="282"/>
      <c r="AJ25" s="94"/>
    </row>
    <row r="26" spans="1:36" s="96" customFormat="1" x14ac:dyDescent="0.25">
      <c r="A26" s="96">
        <f>список!A23</f>
        <v>22</v>
      </c>
      <c r="B26" s="97" t="str">
        <f>IF(список!B23="","",список!B23)</f>
        <v/>
      </c>
      <c r="C26" s="97">
        <f>IF(список!C23="","",список!C23)</f>
        <v>0</v>
      </c>
      <c r="D26" s="231"/>
      <c r="E26" s="233"/>
      <c r="F26" s="233"/>
      <c r="G26" s="233"/>
      <c r="H26" s="233"/>
      <c r="I26" s="274" t="str">
        <f t="shared" si="1"/>
        <v/>
      </c>
      <c r="J26" s="275" t="str">
        <f t="shared" si="2"/>
        <v/>
      </c>
      <c r="K26" s="231"/>
      <c r="L26" s="233"/>
      <c r="M26" s="274" t="str">
        <f t="shared" si="3"/>
        <v/>
      </c>
      <c r="N26" s="275" t="str">
        <f t="shared" si="4"/>
        <v/>
      </c>
      <c r="O26" s="231"/>
      <c r="P26" s="329" t="str">
        <f t="shared" si="5"/>
        <v/>
      </c>
      <c r="Q26" s="277" t="str">
        <f t="shared" si="6"/>
        <v/>
      </c>
      <c r="R26" s="305" t="str">
        <f t="shared" si="0"/>
        <v/>
      </c>
      <c r="S26" s="281" t="str">
        <f t="shared" si="7"/>
        <v/>
      </c>
      <c r="T26" s="231"/>
      <c r="U26" s="233"/>
      <c r="V26" s="233"/>
      <c r="W26" s="233"/>
      <c r="X26" s="233"/>
      <c r="Y26" s="233"/>
      <c r="Z26" s="233"/>
      <c r="AA26" s="233"/>
      <c r="AB26" s="280" t="str">
        <f t="shared" si="8"/>
        <v/>
      </c>
      <c r="AC26" s="281" t="str">
        <f t="shared" si="9"/>
        <v/>
      </c>
      <c r="AD26" s="231"/>
      <c r="AE26" s="233"/>
      <c r="AF26" s="260"/>
      <c r="AG26" s="280" t="str">
        <f t="shared" si="10"/>
        <v/>
      </c>
      <c r="AH26" s="281" t="str">
        <f t="shared" si="11"/>
        <v/>
      </c>
      <c r="AI26" s="282"/>
      <c r="AJ26" s="94"/>
    </row>
    <row r="27" spans="1:36" s="96" customFormat="1" x14ac:dyDescent="0.25">
      <c r="A27" s="96">
        <f>список!A24</f>
        <v>23</v>
      </c>
      <c r="B27" s="97" t="str">
        <f>IF(список!B24="","",список!B24)</f>
        <v/>
      </c>
      <c r="C27" s="97">
        <f>IF(список!C24="","",список!C24)</f>
        <v>0</v>
      </c>
      <c r="D27" s="231"/>
      <c r="E27" s="233"/>
      <c r="F27" s="233"/>
      <c r="G27" s="233"/>
      <c r="H27" s="233"/>
      <c r="I27" s="274" t="str">
        <f t="shared" si="1"/>
        <v/>
      </c>
      <c r="J27" s="275" t="str">
        <f t="shared" si="2"/>
        <v/>
      </c>
      <c r="K27" s="231"/>
      <c r="L27" s="233"/>
      <c r="M27" s="274" t="str">
        <f t="shared" si="3"/>
        <v/>
      </c>
      <c r="N27" s="275" t="str">
        <f t="shared" si="4"/>
        <v/>
      </c>
      <c r="O27" s="231"/>
      <c r="P27" s="329" t="str">
        <f t="shared" si="5"/>
        <v/>
      </c>
      <c r="Q27" s="277" t="str">
        <f t="shared" si="6"/>
        <v/>
      </c>
      <c r="R27" s="305" t="str">
        <f t="shared" si="0"/>
        <v/>
      </c>
      <c r="S27" s="281" t="str">
        <f t="shared" si="7"/>
        <v/>
      </c>
      <c r="T27" s="231"/>
      <c r="U27" s="233"/>
      <c r="V27" s="233"/>
      <c r="W27" s="233"/>
      <c r="X27" s="233"/>
      <c r="Y27" s="233"/>
      <c r="Z27" s="233"/>
      <c r="AA27" s="233"/>
      <c r="AB27" s="280" t="str">
        <f t="shared" si="8"/>
        <v/>
      </c>
      <c r="AC27" s="281" t="str">
        <f t="shared" si="9"/>
        <v/>
      </c>
      <c r="AD27" s="231"/>
      <c r="AE27" s="233"/>
      <c r="AF27" s="260"/>
      <c r="AG27" s="280" t="str">
        <f t="shared" si="10"/>
        <v/>
      </c>
      <c r="AH27" s="281" t="str">
        <f t="shared" si="11"/>
        <v/>
      </c>
      <c r="AI27" s="282"/>
      <c r="AJ27" s="94"/>
    </row>
    <row r="28" spans="1:36" s="96" customFormat="1" x14ac:dyDescent="0.25">
      <c r="A28" s="96">
        <f>список!A25</f>
        <v>24</v>
      </c>
      <c r="B28" s="97" t="str">
        <f>IF(список!B25="","",список!B25)</f>
        <v/>
      </c>
      <c r="C28" s="97">
        <f>IF(список!C25="","",список!C25)</f>
        <v>0</v>
      </c>
      <c r="D28" s="231"/>
      <c r="E28" s="233"/>
      <c r="F28" s="233"/>
      <c r="G28" s="233"/>
      <c r="H28" s="233"/>
      <c r="I28" s="274" t="str">
        <f t="shared" si="1"/>
        <v/>
      </c>
      <c r="J28" s="275" t="str">
        <f t="shared" si="2"/>
        <v/>
      </c>
      <c r="K28" s="231"/>
      <c r="L28" s="233"/>
      <c r="M28" s="274" t="str">
        <f t="shared" si="3"/>
        <v/>
      </c>
      <c r="N28" s="275" t="str">
        <f t="shared" si="4"/>
        <v/>
      </c>
      <c r="O28" s="231"/>
      <c r="P28" s="329" t="str">
        <f t="shared" si="5"/>
        <v/>
      </c>
      <c r="Q28" s="277" t="str">
        <f t="shared" si="6"/>
        <v/>
      </c>
      <c r="R28" s="305" t="str">
        <f t="shared" si="0"/>
        <v/>
      </c>
      <c r="S28" s="281" t="str">
        <f t="shared" si="7"/>
        <v/>
      </c>
      <c r="T28" s="231"/>
      <c r="U28" s="233"/>
      <c r="V28" s="233"/>
      <c r="W28" s="233"/>
      <c r="X28" s="233"/>
      <c r="Y28" s="233"/>
      <c r="Z28" s="233"/>
      <c r="AA28" s="233"/>
      <c r="AB28" s="280" t="str">
        <f t="shared" si="8"/>
        <v/>
      </c>
      <c r="AC28" s="281" t="str">
        <f t="shared" si="9"/>
        <v/>
      </c>
      <c r="AD28" s="231"/>
      <c r="AE28" s="233"/>
      <c r="AF28" s="260"/>
      <c r="AG28" s="280" t="str">
        <f t="shared" si="10"/>
        <v/>
      </c>
      <c r="AH28" s="281" t="str">
        <f t="shared" si="11"/>
        <v/>
      </c>
      <c r="AI28" s="282"/>
      <c r="AJ28" s="94"/>
    </row>
    <row r="29" spans="1:36" s="96" customFormat="1" x14ac:dyDescent="0.25">
      <c r="A29" s="96">
        <f>список!A26</f>
        <v>25</v>
      </c>
      <c r="B29" s="97" t="str">
        <f>IF(список!B26="","",список!B26)</f>
        <v/>
      </c>
      <c r="C29" s="97">
        <f>IF(список!C26="","",список!C26)</f>
        <v>0</v>
      </c>
      <c r="D29" s="231"/>
      <c r="E29" s="233"/>
      <c r="F29" s="233"/>
      <c r="G29" s="233"/>
      <c r="H29" s="233"/>
      <c r="I29" s="274" t="str">
        <f t="shared" si="1"/>
        <v/>
      </c>
      <c r="J29" s="275" t="str">
        <f t="shared" si="2"/>
        <v/>
      </c>
      <c r="K29" s="231"/>
      <c r="L29" s="233"/>
      <c r="M29" s="274" t="str">
        <f t="shared" si="3"/>
        <v/>
      </c>
      <c r="N29" s="275" t="str">
        <f t="shared" si="4"/>
        <v/>
      </c>
      <c r="O29" s="231"/>
      <c r="P29" s="329" t="str">
        <f t="shared" si="5"/>
        <v/>
      </c>
      <c r="Q29" s="277" t="str">
        <f t="shared" si="6"/>
        <v/>
      </c>
      <c r="R29" s="305" t="str">
        <f t="shared" si="0"/>
        <v/>
      </c>
      <c r="S29" s="281" t="str">
        <f t="shared" si="7"/>
        <v/>
      </c>
      <c r="T29" s="231"/>
      <c r="U29" s="233"/>
      <c r="V29" s="233"/>
      <c r="W29" s="233"/>
      <c r="X29" s="233"/>
      <c r="Y29" s="233"/>
      <c r="Z29" s="233"/>
      <c r="AA29" s="233"/>
      <c r="AB29" s="280" t="str">
        <f t="shared" si="8"/>
        <v/>
      </c>
      <c r="AC29" s="281" t="str">
        <f t="shared" si="9"/>
        <v/>
      </c>
      <c r="AD29" s="231"/>
      <c r="AE29" s="233"/>
      <c r="AF29" s="260"/>
      <c r="AG29" s="280" t="str">
        <f t="shared" si="10"/>
        <v/>
      </c>
      <c r="AH29" s="281" t="str">
        <f t="shared" si="11"/>
        <v/>
      </c>
      <c r="AI29" s="282"/>
      <c r="AJ29" s="94"/>
    </row>
    <row r="30" spans="1:36" s="96" customFormat="1" x14ac:dyDescent="0.25">
      <c r="A30" s="96">
        <f>список!A27</f>
        <v>26</v>
      </c>
      <c r="B30" s="97" t="str">
        <f>IF(список!B27="","",список!B27)</f>
        <v/>
      </c>
      <c r="C30" s="97">
        <f>IF(список!C27="","",список!C27)</f>
        <v>0</v>
      </c>
      <c r="D30" s="231"/>
      <c r="E30" s="233"/>
      <c r="F30" s="233"/>
      <c r="G30" s="233"/>
      <c r="H30" s="233"/>
      <c r="I30" s="274" t="str">
        <f t="shared" si="1"/>
        <v/>
      </c>
      <c r="J30" s="275" t="str">
        <f t="shared" si="2"/>
        <v/>
      </c>
      <c r="K30" s="231"/>
      <c r="L30" s="233"/>
      <c r="M30" s="274" t="str">
        <f t="shared" si="3"/>
        <v/>
      </c>
      <c r="N30" s="275" t="str">
        <f t="shared" si="4"/>
        <v/>
      </c>
      <c r="O30" s="231"/>
      <c r="P30" s="329" t="str">
        <f t="shared" si="5"/>
        <v/>
      </c>
      <c r="Q30" s="277" t="str">
        <f t="shared" si="6"/>
        <v/>
      </c>
      <c r="R30" s="305" t="str">
        <f t="shared" si="0"/>
        <v/>
      </c>
      <c r="S30" s="281" t="str">
        <f t="shared" si="7"/>
        <v/>
      </c>
      <c r="T30" s="231"/>
      <c r="U30" s="233"/>
      <c r="V30" s="233"/>
      <c r="W30" s="233"/>
      <c r="X30" s="233"/>
      <c r="Y30" s="233"/>
      <c r="Z30" s="233"/>
      <c r="AA30" s="233"/>
      <c r="AB30" s="280" t="str">
        <f t="shared" si="8"/>
        <v/>
      </c>
      <c r="AC30" s="281" t="str">
        <f t="shared" si="9"/>
        <v/>
      </c>
      <c r="AD30" s="231"/>
      <c r="AE30" s="233"/>
      <c r="AF30" s="260"/>
      <c r="AG30" s="280" t="str">
        <f t="shared" si="10"/>
        <v/>
      </c>
      <c r="AH30" s="281" t="str">
        <f t="shared" si="11"/>
        <v/>
      </c>
      <c r="AI30" s="282"/>
      <c r="AJ30" s="94"/>
    </row>
    <row r="31" spans="1:36" s="96" customFormat="1" x14ac:dyDescent="0.25">
      <c r="A31" s="96">
        <f>список!A28</f>
        <v>27</v>
      </c>
      <c r="B31" s="97" t="str">
        <f>IF(список!B28="","",список!B28)</f>
        <v/>
      </c>
      <c r="C31" s="97">
        <f>IF(список!C28="","",список!C28)</f>
        <v>0</v>
      </c>
      <c r="D31" s="231"/>
      <c r="E31" s="233"/>
      <c r="F31" s="233"/>
      <c r="G31" s="233"/>
      <c r="H31" s="233"/>
      <c r="I31" s="274" t="str">
        <f t="shared" si="1"/>
        <v/>
      </c>
      <c r="J31" s="275" t="str">
        <f t="shared" si="2"/>
        <v/>
      </c>
      <c r="K31" s="231"/>
      <c r="L31" s="233"/>
      <c r="M31" s="274" t="str">
        <f t="shared" si="3"/>
        <v/>
      </c>
      <c r="N31" s="275" t="str">
        <f t="shared" si="4"/>
        <v/>
      </c>
      <c r="O31" s="231"/>
      <c r="P31" s="329" t="str">
        <f t="shared" si="5"/>
        <v/>
      </c>
      <c r="Q31" s="277" t="str">
        <f t="shared" si="6"/>
        <v/>
      </c>
      <c r="R31" s="305" t="str">
        <f t="shared" si="0"/>
        <v/>
      </c>
      <c r="S31" s="281" t="str">
        <f t="shared" si="7"/>
        <v/>
      </c>
      <c r="T31" s="231"/>
      <c r="U31" s="233"/>
      <c r="V31" s="233"/>
      <c r="W31" s="233"/>
      <c r="X31" s="233"/>
      <c r="Y31" s="233"/>
      <c r="Z31" s="233"/>
      <c r="AA31" s="233"/>
      <c r="AB31" s="280" t="str">
        <f t="shared" si="8"/>
        <v/>
      </c>
      <c r="AC31" s="281" t="str">
        <f t="shared" si="9"/>
        <v/>
      </c>
      <c r="AD31" s="231"/>
      <c r="AE31" s="233"/>
      <c r="AF31" s="260"/>
      <c r="AG31" s="280" t="str">
        <f t="shared" si="10"/>
        <v/>
      </c>
      <c r="AH31" s="281" t="str">
        <f t="shared" si="11"/>
        <v/>
      </c>
      <c r="AI31" s="282"/>
      <c r="AJ31" s="94"/>
    </row>
    <row r="32" spans="1:36" s="96" customFormat="1" x14ac:dyDescent="0.25">
      <c r="A32" s="96">
        <f>список!A29</f>
        <v>28</v>
      </c>
      <c r="B32" s="97" t="str">
        <f>IF(список!B29="","",список!B29)</f>
        <v/>
      </c>
      <c r="C32" s="97">
        <f>IF(список!C29="","",список!C29)</f>
        <v>0</v>
      </c>
      <c r="D32" s="231"/>
      <c r="E32" s="233"/>
      <c r="F32" s="233"/>
      <c r="G32" s="233"/>
      <c r="H32" s="260"/>
      <c r="I32" s="274" t="str">
        <f t="shared" si="1"/>
        <v/>
      </c>
      <c r="J32" s="275" t="str">
        <f t="shared" si="2"/>
        <v/>
      </c>
      <c r="K32" s="231"/>
      <c r="L32" s="260"/>
      <c r="M32" s="274" t="str">
        <f t="shared" si="3"/>
        <v/>
      </c>
      <c r="N32" s="275" t="str">
        <f t="shared" si="4"/>
        <v/>
      </c>
      <c r="O32" s="260"/>
      <c r="P32" s="329" t="str">
        <f t="shared" si="5"/>
        <v/>
      </c>
      <c r="Q32" s="277" t="str">
        <f t="shared" si="6"/>
        <v/>
      </c>
      <c r="R32" s="305" t="str">
        <f t="shared" si="0"/>
        <v/>
      </c>
      <c r="S32" s="281" t="str">
        <f t="shared" si="7"/>
        <v/>
      </c>
      <c r="T32" s="231"/>
      <c r="U32" s="233"/>
      <c r="V32" s="233"/>
      <c r="W32" s="233"/>
      <c r="X32" s="233"/>
      <c r="Y32" s="233"/>
      <c r="Z32" s="233"/>
      <c r="AA32" s="233"/>
      <c r="AB32" s="280" t="str">
        <f t="shared" si="8"/>
        <v/>
      </c>
      <c r="AC32" s="281" t="str">
        <f t="shared" si="9"/>
        <v/>
      </c>
      <c r="AD32" s="233"/>
      <c r="AE32" s="233"/>
      <c r="AF32" s="260"/>
      <c r="AG32" s="280" t="str">
        <f t="shared" si="10"/>
        <v/>
      </c>
      <c r="AH32" s="281" t="str">
        <f t="shared" si="11"/>
        <v/>
      </c>
      <c r="AI32" s="282"/>
      <c r="AJ32" s="94"/>
    </row>
    <row r="33" spans="1:36" s="96" customFormat="1" x14ac:dyDescent="0.25">
      <c r="A33" s="96">
        <f>список!A30</f>
        <v>29</v>
      </c>
      <c r="B33" s="97" t="str">
        <f>IF(список!B30="","",список!B30)</f>
        <v/>
      </c>
      <c r="C33" s="97">
        <f>IF(список!C30="","",список!C30)</f>
        <v>0</v>
      </c>
      <c r="D33" s="231"/>
      <c r="E33" s="233"/>
      <c r="F33" s="233"/>
      <c r="G33" s="233"/>
      <c r="H33" s="260"/>
      <c r="I33" s="274" t="str">
        <f t="shared" si="1"/>
        <v/>
      </c>
      <c r="J33" s="275" t="str">
        <f t="shared" si="2"/>
        <v/>
      </c>
      <c r="K33" s="233"/>
      <c r="L33" s="260"/>
      <c r="M33" s="274" t="str">
        <f t="shared" si="3"/>
        <v/>
      </c>
      <c r="N33" s="275" t="str">
        <f t="shared" si="4"/>
        <v/>
      </c>
      <c r="O33" s="260"/>
      <c r="P33" s="329" t="str">
        <f t="shared" si="5"/>
        <v/>
      </c>
      <c r="Q33" s="277" t="str">
        <f t="shared" si="6"/>
        <v/>
      </c>
      <c r="R33" s="305" t="str">
        <f t="shared" si="0"/>
        <v/>
      </c>
      <c r="S33" s="281" t="str">
        <f t="shared" si="7"/>
        <v/>
      </c>
      <c r="T33" s="231"/>
      <c r="U33" s="233"/>
      <c r="V33" s="233"/>
      <c r="W33" s="233"/>
      <c r="X33" s="233"/>
      <c r="Y33" s="233"/>
      <c r="Z33" s="233"/>
      <c r="AA33" s="233"/>
      <c r="AB33" s="280" t="str">
        <f t="shared" si="8"/>
        <v/>
      </c>
      <c r="AC33" s="281" t="str">
        <f t="shared" si="9"/>
        <v/>
      </c>
      <c r="AD33" s="233"/>
      <c r="AE33" s="233"/>
      <c r="AF33" s="260"/>
      <c r="AG33" s="280" t="str">
        <f t="shared" si="10"/>
        <v/>
      </c>
      <c r="AH33" s="281" t="str">
        <f t="shared" si="11"/>
        <v/>
      </c>
      <c r="AI33" s="282"/>
      <c r="AJ33" s="94"/>
    </row>
    <row r="34" spans="1:36" s="96" customFormat="1" x14ac:dyDescent="0.25">
      <c r="A34" s="96">
        <f>список!A31</f>
        <v>30</v>
      </c>
      <c r="B34" s="97" t="str">
        <f>IF(список!B31="","",список!B31)</f>
        <v/>
      </c>
      <c r="C34" s="97">
        <f>IF(список!C31="","",список!C31)</f>
        <v>0</v>
      </c>
      <c r="D34" s="231"/>
      <c r="E34" s="233"/>
      <c r="F34" s="233"/>
      <c r="G34" s="233"/>
      <c r="H34" s="260"/>
      <c r="I34" s="274" t="str">
        <f t="shared" si="1"/>
        <v/>
      </c>
      <c r="J34" s="275" t="str">
        <f t="shared" si="2"/>
        <v/>
      </c>
      <c r="K34" s="233"/>
      <c r="L34" s="260"/>
      <c r="M34" s="274" t="str">
        <f t="shared" si="3"/>
        <v/>
      </c>
      <c r="N34" s="275" t="str">
        <f t="shared" si="4"/>
        <v/>
      </c>
      <c r="O34" s="260"/>
      <c r="P34" s="329" t="str">
        <f t="shared" si="5"/>
        <v/>
      </c>
      <c r="Q34" s="277" t="str">
        <f t="shared" si="6"/>
        <v/>
      </c>
      <c r="R34" s="305" t="str">
        <f t="shared" si="0"/>
        <v/>
      </c>
      <c r="S34" s="281" t="str">
        <f t="shared" si="7"/>
        <v/>
      </c>
      <c r="T34" s="251"/>
      <c r="U34" s="83"/>
      <c r="V34" s="83"/>
      <c r="W34" s="83"/>
      <c r="X34" s="83"/>
      <c r="Y34" s="83"/>
      <c r="Z34" s="83"/>
      <c r="AA34" s="226"/>
      <c r="AB34" s="280" t="str">
        <f t="shared" si="8"/>
        <v/>
      </c>
      <c r="AC34" s="281" t="str">
        <f t="shared" si="9"/>
        <v/>
      </c>
      <c r="AD34" s="233"/>
      <c r="AE34" s="233"/>
      <c r="AF34" s="260"/>
      <c r="AG34" s="280" t="str">
        <f t="shared" si="10"/>
        <v/>
      </c>
      <c r="AH34" s="281" t="str">
        <f t="shared" si="11"/>
        <v/>
      </c>
      <c r="AI34" s="282"/>
      <c r="AJ34" s="94"/>
    </row>
    <row r="35" spans="1:36" s="96" customFormat="1" x14ac:dyDescent="0.25">
      <c r="A35" s="96">
        <f>список!A32</f>
        <v>31</v>
      </c>
      <c r="B35" s="97" t="str">
        <f>IF(список!B32="","",список!B32)</f>
        <v/>
      </c>
      <c r="C35" s="97">
        <f>IF(список!C32="","",список!C32)</f>
        <v>0</v>
      </c>
      <c r="D35" s="231"/>
      <c r="E35" s="233"/>
      <c r="F35" s="233"/>
      <c r="G35" s="233"/>
      <c r="H35" s="260"/>
      <c r="I35" s="274" t="str">
        <f t="shared" si="1"/>
        <v/>
      </c>
      <c r="J35" s="275" t="str">
        <f t="shared" si="2"/>
        <v/>
      </c>
      <c r="K35" s="233"/>
      <c r="L35" s="260"/>
      <c r="M35" s="274" t="str">
        <f t="shared" si="3"/>
        <v/>
      </c>
      <c r="N35" s="275" t="str">
        <f t="shared" si="4"/>
        <v/>
      </c>
      <c r="O35" s="260"/>
      <c r="P35" s="329" t="str">
        <f t="shared" si="5"/>
        <v/>
      </c>
      <c r="Q35" s="277" t="str">
        <f t="shared" si="6"/>
        <v/>
      </c>
      <c r="R35" s="305" t="str">
        <f t="shared" si="0"/>
        <v/>
      </c>
      <c r="S35" s="281" t="str">
        <f t="shared" si="7"/>
        <v/>
      </c>
      <c r="T35" s="251"/>
      <c r="U35" s="83"/>
      <c r="V35" s="83"/>
      <c r="W35" s="83"/>
      <c r="X35" s="83"/>
      <c r="Y35" s="83"/>
      <c r="Z35" s="83"/>
      <c r="AA35" s="226"/>
      <c r="AB35" s="280" t="str">
        <f t="shared" si="8"/>
        <v/>
      </c>
      <c r="AC35" s="281" t="str">
        <f t="shared" si="9"/>
        <v/>
      </c>
      <c r="AD35" s="233"/>
      <c r="AE35" s="233"/>
      <c r="AF35" s="260"/>
      <c r="AG35" s="280" t="str">
        <f t="shared" si="10"/>
        <v/>
      </c>
      <c r="AH35" s="281" t="str">
        <f t="shared" si="11"/>
        <v/>
      </c>
      <c r="AI35" s="282"/>
      <c r="AJ35" s="94"/>
    </row>
    <row r="36" spans="1:36" s="96" customFormat="1" x14ac:dyDescent="0.25">
      <c r="A36" s="96">
        <f>список!A33</f>
        <v>32</v>
      </c>
      <c r="B36" s="97" t="str">
        <f>IF(список!B33="","",список!B33)</f>
        <v/>
      </c>
      <c r="C36" s="97">
        <f>IF(список!C33="","",список!C33)</f>
        <v>0</v>
      </c>
      <c r="D36" s="231"/>
      <c r="E36" s="233"/>
      <c r="F36" s="233"/>
      <c r="G36" s="233"/>
      <c r="H36" s="260"/>
      <c r="I36" s="274" t="str">
        <f t="shared" si="1"/>
        <v/>
      </c>
      <c r="J36" s="275" t="str">
        <f t="shared" si="2"/>
        <v/>
      </c>
      <c r="K36" s="233"/>
      <c r="L36" s="260"/>
      <c r="M36" s="274" t="str">
        <f t="shared" si="3"/>
        <v/>
      </c>
      <c r="N36" s="275" t="str">
        <f t="shared" si="4"/>
        <v/>
      </c>
      <c r="O36" s="260"/>
      <c r="P36" s="329" t="str">
        <f t="shared" si="5"/>
        <v/>
      </c>
      <c r="Q36" s="277" t="str">
        <f t="shared" si="6"/>
        <v/>
      </c>
      <c r="R36" s="305" t="str">
        <f t="shared" si="0"/>
        <v/>
      </c>
      <c r="S36" s="281" t="str">
        <f t="shared" si="7"/>
        <v/>
      </c>
      <c r="T36" s="251"/>
      <c r="U36" s="83"/>
      <c r="V36" s="83"/>
      <c r="W36" s="83"/>
      <c r="X36" s="83"/>
      <c r="Y36" s="83"/>
      <c r="Z36" s="83"/>
      <c r="AA36" s="226"/>
      <c r="AB36" s="280" t="str">
        <f t="shared" si="8"/>
        <v/>
      </c>
      <c r="AC36" s="281" t="str">
        <f t="shared" si="9"/>
        <v/>
      </c>
      <c r="AD36" s="233"/>
      <c r="AE36" s="233"/>
      <c r="AF36" s="260"/>
      <c r="AG36" s="280" t="str">
        <f t="shared" si="10"/>
        <v/>
      </c>
      <c r="AH36" s="281" t="str">
        <f t="shared" si="11"/>
        <v/>
      </c>
      <c r="AI36" s="282"/>
      <c r="AJ36" s="94"/>
    </row>
    <row r="37" spans="1:36" s="96" customFormat="1" x14ac:dyDescent="0.25">
      <c r="A37" s="96">
        <f>список!A34</f>
        <v>33</v>
      </c>
      <c r="B37" s="97" t="str">
        <f>IF(список!B34="","",список!B34)</f>
        <v/>
      </c>
      <c r="C37" s="97">
        <f>IF(список!C34="","",список!C34)</f>
        <v>0</v>
      </c>
      <c r="D37" s="231"/>
      <c r="E37" s="233"/>
      <c r="F37" s="233"/>
      <c r="G37" s="233"/>
      <c r="H37" s="260"/>
      <c r="I37" s="274" t="str">
        <f t="shared" si="1"/>
        <v/>
      </c>
      <c r="J37" s="275" t="str">
        <f t="shared" si="2"/>
        <v/>
      </c>
      <c r="K37" s="233"/>
      <c r="L37" s="260"/>
      <c r="M37" s="274" t="str">
        <f t="shared" si="3"/>
        <v/>
      </c>
      <c r="N37" s="275" t="str">
        <f t="shared" si="4"/>
        <v/>
      </c>
      <c r="O37" s="271"/>
      <c r="P37" s="329" t="str">
        <f t="shared" si="5"/>
        <v/>
      </c>
      <c r="Q37" s="277" t="str">
        <f t="shared" si="6"/>
        <v/>
      </c>
      <c r="R37" s="305" t="str">
        <f t="shared" si="0"/>
        <v/>
      </c>
      <c r="S37" s="281" t="str">
        <f t="shared" si="7"/>
        <v/>
      </c>
      <c r="T37" s="251"/>
      <c r="U37" s="83"/>
      <c r="V37" s="83"/>
      <c r="W37" s="83"/>
      <c r="X37" s="83"/>
      <c r="Y37" s="83"/>
      <c r="Z37" s="83"/>
      <c r="AA37" s="226"/>
      <c r="AB37" s="280" t="str">
        <f t="shared" si="8"/>
        <v/>
      </c>
      <c r="AC37" s="281" t="str">
        <f t="shared" si="9"/>
        <v/>
      </c>
      <c r="AD37" s="251"/>
      <c r="AE37" s="83"/>
      <c r="AF37" s="226"/>
      <c r="AG37" s="280" t="str">
        <f t="shared" si="10"/>
        <v/>
      </c>
      <c r="AH37" s="281" t="str">
        <f t="shared" si="11"/>
        <v/>
      </c>
      <c r="AI37" s="282"/>
      <c r="AJ37" s="94"/>
    </row>
    <row r="38" spans="1:36" x14ac:dyDescent="0.25">
      <c r="A38" s="96">
        <f>список!A35</f>
        <v>34</v>
      </c>
      <c r="B38" s="97" t="str">
        <f>IF(список!B35="","",список!B35)</f>
        <v/>
      </c>
      <c r="C38" s="97">
        <f>IF(список!C35="","",список!C35)</f>
        <v>0</v>
      </c>
      <c r="D38" s="84"/>
      <c r="E38" s="84"/>
      <c r="F38" s="84"/>
      <c r="G38" s="84"/>
      <c r="H38" s="250"/>
      <c r="I38" s="274" t="str">
        <f t="shared" si="1"/>
        <v/>
      </c>
      <c r="J38" s="275" t="str">
        <f t="shared" si="2"/>
        <v/>
      </c>
      <c r="K38" s="252"/>
      <c r="L38" s="250"/>
      <c r="M38" s="274" t="str">
        <f t="shared" si="3"/>
        <v/>
      </c>
      <c r="N38" s="275" t="str">
        <f t="shared" si="4"/>
        <v/>
      </c>
      <c r="O38" s="301"/>
      <c r="P38" s="329" t="str">
        <f t="shared" si="5"/>
        <v/>
      </c>
      <c r="Q38" s="277" t="str">
        <f t="shared" si="6"/>
        <v/>
      </c>
      <c r="R38" s="305" t="str">
        <f t="shared" si="0"/>
        <v/>
      </c>
      <c r="S38" s="281" t="str">
        <f t="shared" si="7"/>
        <v/>
      </c>
      <c r="T38" s="252"/>
      <c r="U38" s="84"/>
      <c r="V38" s="84"/>
      <c r="W38" s="84"/>
      <c r="X38" s="84"/>
      <c r="Y38" s="84"/>
      <c r="Z38" s="84"/>
      <c r="AA38" s="250"/>
      <c r="AB38" s="280" t="str">
        <f t="shared" si="8"/>
        <v/>
      </c>
      <c r="AC38" s="281" t="str">
        <f t="shared" si="9"/>
        <v/>
      </c>
      <c r="AD38" s="252"/>
      <c r="AE38" s="84"/>
      <c r="AF38" s="250"/>
      <c r="AG38" s="280" t="str">
        <f t="shared" si="10"/>
        <v/>
      </c>
      <c r="AH38" s="281" t="str">
        <f t="shared" si="11"/>
        <v/>
      </c>
      <c r="AI38" s="114"/>
    </row>
    <row r="39" spans="1:36" ht="15.75" thickBot="1" x14ac:dyDescent="0.3">
      <c r="A39" s="96">
        <f>список!A36</f>
        <v>35</v>
      </c>
      <c r="B39" s="97" t="str">
        <f>IF(список!B36="","",список!B36)</f>
        <v/>
      </c>
      <c r="C39" s="97">
        <f>IF(список!C36="","",список!C36)</f>
        <v>0</v>
      </c>
      <c r="D39" s="84"/>
      <c r="E39" s="84"/>
      <c r="F39" s="84"/>
      <c r="G39" s="84"/>
      <c r="H39" s="250"/>
      <c r="I39" s="308" t="str">
        <f t="shared" si="1"/>
        <v/>
      </c>
      <c r="J39" s="309" t="str">
        <f t="shared" si="2"/>
        <v/>
      </c>
      <c r="K39" s="252"/>
      <c r="L39" s="250"/>
      <c r="M39" s="308" t="str">
        <f t="shared" si="3"/>
        <v/>
      </c>
      <c r="N39" s="309" t="str">
        <f t="shared" si="4"/>
        <v/>
      </c>
      <c r="O39" s="301"/>
      <c r="P39" s="330" t="str">
        <f t="shared" si="5"/>
        <v/>
      </c>
      <c r="Q39" s="307" t="str">
        <f t="shared" si="6"/>
        <v/>
      </c>
      <c r="R39" s="306" t="str">
        <f t="shared" si="0"/>
        <v/>
      </c>
      <c r="S39" s="302" t="str">
        <f t="shared" si="7"/>
        <v/>
      </c>
      <c r="T39" s="252"/>
      <c r="U39" s="84"/>
      <c r="V39" s="84"/>
      <c r="W39" s="84"/>
      <c r="X39" s="84"/>
      <c r="Y39" s="84"/>
      <c r="Z39" s="84"/>
      <c r="AA39" s="250"/>
      <c r="AB39" s="303" t="str">
        <f t="shared" si="8"/>
        <v/>
      </c>
      <c r="AC39" s="302" t="str">
        <f t="shared" si="9"/>
        <v/>
      </c>
      <c r="AD39" s="252"/>
      <c r="AE39" s="84"/>
      <c r="AF39" s="250"/>
      <c r="AG39" s="303" t="str">
        <f t="shared" si="10"/>
        <v/>
      </c>
      <c r="AH39" s="302" t="str">
        <f t="shared" si="11"/>
        <v/>
      </c>
      <c r="AI39" s="114"/>
    </row>
    <row r="40" spans="1:36" x14ac:dyDescent="0.25">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D2:AH2"/>
    <mergeCell ref="B3:B4"/>
    <mergeCell ref="C3:C4"/>
    <mergeCell ref="AI3:AJ4"/>
    <mergeCell ref="T3:T4"/>
    <mergeCell ref="V3:V4"/>
    <mergeCell ref="W3:W4"/>
    <mergeCell ref="X3:X4"/>
    <mergeCell ref="Y3:Y4"/>
    <mergeCell ref="AE3:AE4"/>
    <mergeCell ref="AF3:AF4"/>
    <mergeCell ref="U3:U4"/>
    <mergeCell ref="AA3:AA4"/>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0"/>
  <sheetViews>
    <sheetView topLeftCell="A4" zoomScale="70" zoomScaleNormal="70" workbookViewId="0">
      <selection activeCell="D4" sqref="D4:P33"/>
    </sheetView>
  </sheetViews>
  <sheetFormatPr defaultColWidth="9.140625" defaultRowHeight="15" x14ac:dyDescent="0.25"/>
  <cols>
    <col min="1" max="1" width="9.140625" style="82"/>
    <col min="2" max="2" width="22.5703125" style="82" customWidth="1"/>
    <col min="3" max="16384" width="9.140625" style="82"/>
  </cols>
  <sheetData>
    <row r="1" spans="1:28" x14ac:dyDescent="0.25">
      <c r="A1" s="367" t="s">
        <v>133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row>
    <row r="2" spans="1:28" ht="35.25" customHeight="1" x14ac:dyDescent="0.25">
      <c r="A2" s="435" t="str">
        <f>список!A1</f>
        <v>№</v>
      </c>
      <c r="B2" s="381" t="str">
        <f>список!B1</f>
        <v>Фамилия, имя воспитанника</v>
      </c>
      <c r="C2" s="384" t="str">
        <f>[2]список!C1</f>
        <v xml:space="preserve">дата </v>
      </c>
      <c r="D2" s="365" t="s">
        <v>134</v>
      </c>
      <c r="E2" s="365"/>
      <c r="F2" s="365"/>
      <c r="G2" s="365"/>
      <c r="H2" s="365"/>
      <c r="I2" s="365"/>
      <c r="J2" s="365"/>
      <c r="K2" s="365"/>
      <c r="L2" s="365"/>
      <c r="M2" s="365"/>
      <c r="N2" s="365"/>
      <c r="O2" s="365"/>
      <c r="P2" s="365"/>
      <c r="Q2" s="365"/>
      <c r="R2" s="365"/>
      <c r="S2" s="430" t="s">
        <v>140</v>
      </c>
      <c r="T2" s="379"/>
      <c r="U2" s="379"/>
      <c r="V2" s="379"/>
      <c r="W2" s="379"/>
      <c r="X2" s="379"/>
      <c r="Y2" s="379"/>
      <c r="Z2" s="380"/>
      <c r="AA2" s="364"/>
      <c r="AB2" s="364"/>
    </row>
    <row r="3" spans="1:28" s="87" customFormat="1" ht="250.5" customHeight="1" thickBot="1" x14ac:dyDescent="0.3">
      <c r="A3" s="436"/>
      <c r="B3" s="382"/>
      <c r="C3" s="385"/>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7" t="s">
        <v>0</v>
      </c>
      <c r="R3" s="378"/>
      <c r="S3" s="130" t="s">
        <v>243</v>
      </c>
      <c r="T3" s="134" t="s">
        <v>244</v>
      </c>
      <c r="U3" s="134" t="s">
        <v>245</v>
      </c>
      <c r="V3" s="134" t="s">
        <v>246</v>
      </c>
      <c r="W3" s="134" t="s">
        <v>316</v>
      </c>
      <c r="X3" s="134" t="s">
        <v>248</v>
      </c>
      <c r="Y3" s="374" t="s">
        <v>0</v>
      </c>
      <c r="Z3" s="374"/>
      <c r="AA3" s="445"/>
      <c r="AB3" s="445"/>
    </row>
    <row r="4" spans="1:28" ht="15.75" x14ac:dyDescent="0.25">
      <c r="A4" s="82">
        <f>список!A2</f>
        <v>1</v>
      </c>
      <c r="B4" s="91" t="str">
        <f>IF(список!B2="","",список!B2)</f>
        <v/>
      </c>
      <c r="C4" s="91" t="str">
        <f>IF(список!C2="","",список!C2)</f>
        <v/>
      </c>
      <c r="D4" s="83"/>
      <c r="E4" s="83"/>
      <c r="F4" s="83"/>
      <c r="G4" s="83"/>
      <c r="H4" s="83"/>
      <c r="I4" s="83"/>
      <c r="J4" s="83"/>
      <c r="K4" s="83"/>
      <c r="L4" s="83"/>
      <c r="M4" s="83"/>
      <c r="N4" s="83"/>
      <c r="O4" s="83"/>
      <c r="P4" s="226"/>
      <c r="Q4" s="283" t="str">
        <f>IF(D4="","",IF(E4="","",IF(F4="","",IF(G4="","",IF(H4="","",IF(I4="","",IF(J4="","",IF(K4="","",IF(L4="","",IF(M4="","",IF(N4="","",IF(O4="","",IF(P4="","",SUM(D4:O4)/13)))))))))))))</f>
        <v/>
      </c>
      <c r="R4" s="284" t="str">
        <f>IF(Q4="","",IF(Q4&gt;1.5,"сформирован",IF(Q4&lt;0.5,"не сформирован", "в стадии формирования")))</f>
        <v/>
      </c>
      <c r="S4" s="229"/>
      <c r="T4" s="234"/>
      <c r="U4" s="234"/>
      <c r="V4" s="234"/>
      <c r="W4" s="234"/>
      <c r="X4" s="234"/>
      <c r="Y4" s="283" t="str">
        <f>IF(S4="","",IF(T4="","",IF(U4="","",IF(V4="","",IF(W4="","",IF(X4="","",SUM(S4:X4)/6))))))</f>
        <v/>
      </c>
      <c r="Z4" s="284" t="str">
        <f>IF(Y4="","",IF(Y4&gt;1.5,"сформирован",IF(Y4&lt;0.5,"не сформирован", "в стадии формирования")))</f>
        <v/>
      </c>
      <c r="AA4" s="287"/>
      <c r="AB4" s="92"/>
    </row>
    <row r="5" spans="1:28" ht="15.75" x14ac:dyDescent="0.25">
      <c r="A5" s="82">
        <f>список!A3</f>
        <v>2</v>
      </c>
      <c r="B5" s="91" t="str">
        <f>IF(список!B3="","",список!B3)</f>
        <v/>
      </c>
      <c r="C5" s="91">
        <f>IF(список!C3="","",список!C3)</f>
        <v>0</v>
      </c>
      <c r="D5" s="83"/>
      <c r="E5" s="83"/>
      <c r="F5" s="83"/>
      <c r="G5" s="83"/>
      <c r="H5" s="83"/>
      <c r="I5" s="83"/>
      <c r="J5" s="83"/>
      <c r="K5" s="83"/>
      <c r="L5" s="83"/>
      <c r="M5" s="83"/>
      <c r="N5" s="83"/>
      <c r="O5" s="83"/>
      <c r="P5" s="226"/>
      <c r="Q5" s="285" t="str">
        <f t="shared" ref="Q5:Q38" si="0">IF(D5="","",IF(E5="","",IF(F5="","",IF(G5="","",IF(H5="","",IF(I5="","",IF(J5="","",IF(K5="","",IF(L5="","",IF(M5="","",IF(N5="","",IF(O5="","",IF(P5="","",SUM(D5:O5)/13)))))))))))))</f>
        <v/>
      </c>
      <c r="R5" s="286" t="str">
        <f t="shared" ref="R5:R39" si="1">IF(Q5="","",IF(Q5&gt;1.5,"сформирован",IF(Q5&lt;0.5,"не сформирован", "в стадии формирования")))</f>
        <v/>
      </c>
      <c r="S5" s="231"/>
      <c r="T5" s="233"/>
      <c r="U5" s="233"/>
      <c r="V5" s="233"/>
      <c r="W5" s="233"/>
      <c r="X5" s="233"/>
      <c r="Y5" s="285" t="str">
        <f t="shared" ref="Y5:Y39" si="2">IF(S5="","",IF(T5="","",IF(U5="","",IF(V5="","",IF(W5="","",IF(X5="","",SUM(S5:X5)/6))))))</f>
        <v/>
      </c>
      <c r="Z5" s="286" t="str">
        <f t="shared" ref="Z5:Z39" si="3">IF(Y5="","",IF(Y5&gt;1.5,"сформирован",IF(Y5&lt;0.5,"не сформирован", "в стадии формирования")))</f>
        <v/>
      </c>
      <c r="AA5" s="287"/>
      <c r="AB5" s="92"/>
    </row>
    <row r="6" spans="1:28" ht="15.75" x14ac:dyDescent="0.25">
      <c r="A6" s="82">
        <f>список!A4</f>
        <v>3</v>
      </c>
      <c r="B6" s="91" t="str">
        <f>IF(список!B4="","",список!B4)</f>
        <v/>
      </c>
      <c r="C6" s="91">
        <f>IF(список!C4="","",список!C4)</f>
        <v>0</v>
      </c>
      <c r="D6" s="83"/>
      <c r="E6" s="83"/>
      <c r="F6" s="83"/>
      <c r="G6" s="83"/>
      <c r="H6" s="83"/>
      <c r="I6" s="83"/>
      <c r="J6" s="83"/>
      <c r="K6" s="83"/>
      <c r="L6" s="83"/>
      <c r="M6" s="83"/>
      <c r="N6" s="83"/>
      <c r="O6" s="83"/>
      <c r="P6" s="226"/>
      <c r="Q6" s="285" t="str">
        <f t="shared" si="0"/>
        <v/>
      </c>
      <c r="R6" s="286" t="str">
        <f t="shared" si="1"/>
        <v/>
      </c>
      <c r="S6" s="231"/>
      <c r="T6" s="233"/>
      <c r="U6" s="233"/>
      <c r="V6" s="233"/>
      <c r="W6" s="233"/>
      <c r="X6" s="233"/>
      <c r="Y6" s="285" t="str">
        <f t="shared" si="2"/>
        <v/>
      </c>
      <c r="Z6" s="286" t="str">
        <f t="shared" si="3"/>
        <v/>
      </c>
      <c r="AA6" s="287"/>
      <c r="AB6" s="92"/>
    </row>
    <row r="7" spans="1:28" ht="15.75" x14ac:dyDescent="0.25">
      <c r="A7" s="82">
        <f>список!A5</f>
        <v>4</v>
      </c>
      <c r="B7" s="91" t="str">
        <f>IF(список!B5="","",список!B5)</f>
        <v/>
      </c>
      <c r="C7" s="91">
        <f>IF(список!C5="","",список!C5)</f>
        <v>0</v>
      </c>
      <c r="D7" s="83"/>
      <c r="E7" s="83"/>
      <c r="F7" s="83"/>
      <c r="G7" s="83"/>
      <c r="H7" s="83"/>
      <c r="I7" s="83"/>
      <c r="J7" s="83"/>
      <c r="K7" s="83"/>
      <c r="L7" s="83"/>
      <c r="M7" s="83"/>
      <c r="N7" s="83"/>
      <c r="O7" s="83"/>
      <c r="P7" s="226"/>
      <c r="Q7" s="285" t="str">
        <f t="shared" si="0"/>
        <v/>
      </c>
      <c r="R7" s="286" t="str">
        <f t="shared" si="1"/>
        <v/>
      </c>
      <c r="S7" s="231"/>
      <c r="T7" s="233"/>
      <c r="U7" s="233"/>
      <c r="V7" s="233"/>
      <c r="W7" s="233"/>
      <c r="X7" s="233"/>
      <c r="Y7" s="285" t="str">
        <f t="shared" si="2"/>
        <v/>
      </c>
      <c r="Z7" s="286" t="str">
        <f t="shared" si="3"/>
        <v/>
      </c>
      <c r="AA7" s="287"/>
      <c r="AB7" s="92"/>
    </row>
    <row r="8" spans="1:28" ht="15.75" x14ac:dyDescent="0.25">
      <c r="A8" s="82">
        <f>список!A6</f>
        <v>5</v>
      </c>
      <c r="B8" s="91" t="str">
        <f>IF(список!B6="","",список!B6)</f>
        <v/>
      </c>
      <c r="C8" s="91">
        <f>IF(список!C6="","",список!C6)</f>
        <v>0</v>
      </c>
      <c r="D8" s="83"/>
      <c r="E8" s="83"/>
      <c r="F8" s="83"/>
      <c r="G8" s="83"/>
      <c r="H8" s="83"/>
      <c r="I8" s="83"/>
      <c r="J8" s="83"/>
      <c r="K8" s="83"/>
      <c r="L8" s="83"/>
      <c r="M8" s="83"/>
      <c r="N8" s="83"/>
      <c r="O8" s="83"/>
      <c r="P8" s="226"/>
      <c r="Q8" s="285" t="str">
        <f t="shared" si="0"/>
        <v/>
      </c>
      <c r="R8" s="286" t="str">
        <f t="shared" si="1"/>
        <v/>
      </c>
      <c r="S8" s="231"/>
      <c r="T8" s="233"/>
      <c r="U8" s="233"/>
      <c r="V8" s="233"/>
      <c r="W8" s="233"/>
      <c r="X8" s="233"/>
      <c r="Y8" s="285" t="str">
        <f t="shared" si="2"/>
        <v/>
      </c>
      <c r="Z8" s="286" t="str">
        <f t="shared" si="3"/>
        <v/>
      </c>
      <c r="AA8" s="287"/>
      <c r="AB8" s="92"/>
    </row>
    <row r="9" spans="1:28" ht="15.75" x14ac:dyDescent="0.25">
      <c r="A9" s="82">
        <f>список!A7</f>
        <v>6</v>
      </c>
      <c r="B9" s="91" t="str">
        <f>IF(список!B7="","",список!B7)</f>
        <v/>
      </c>
      <c r="C9" s="91">
        <f>IF(список!C7="","",список!C7)</f>
        <v>0</v>
      </c>
      <c r="D9" s="83"/>
      <c r="E9" s="83"/>
      <c r="F9" s="83"/>
      <c r="G9" s="83"/>
      <c r="H9" s="83"/>
      <c r="I9" s="83"/>
      <c r="J9" s="83"/>
      <c r="K9" s="83"/>
      <c r="L9" s="83"/>
      <c r="M9" s="83"/>
      <c r="N9" s="83"/>
      <c r="O9" s="83"/>
      <c r="P9" s="226"/>
      <c r="Q9" s="285" t="str">
        <f t="shared" si="0"/>
        <v/>
      </c>
      <c r="R9" s="286" t="str">
        <f t="shared" si="1"/>
        <v/>
      </c>
      <c r="S9" s="231"/>
      <c r="T9" s="233"/>
      <c r="U9" s="233"/>
      <c r="V9" s="233"/>
      <c r="W9" s="233"/>
      <c r="X9" s="233"/>
      <c r="Y9" s="285" t="str">
        <f t="shared" si="2"/>
        <v/>
      </c>
      <c r="Z9" s="286" t="str">
        <f t="shared" si="3"/>
        <v/>
      </c>
      <c r="AA9" s="287"/>
      <c r="AB9" s="92"/>
    </row>
    <row r="10" spans="1:28" ht="15.75" x14ac:dyDescent="0.25">
      <c r="A10" s="82">
        <f>список!A8</f>
        <v>7</v>
      </c>
      <c r="B10" s="91" t="str">
        <f>IF(список!B8="","",список!B8)</f>
        <v/>
      </c>
      <c r="C10" s="91">
        <f>IF(список!C8="","",список!C8)</f>
        <v>0</v>
      </c>
      <c r="D10" s="83"/>
      <c r="E10" s="83"/>
      <c r="F10" s="83"/>
      <c r="G10" s="83"/>
      <c r="H10" s="83"/>
      <c r="I10" s="83"/>
      <c r="J10" s="83"/>
      <c r="K10" s="83"/>
      <c r="L10" s="83"/>
      <c r="M10" s="83"/>
      <c r="N10" s="83"/>
      <c r="O10" s="83"/>
      <c r="P10" s="226"/>
      <c r="Q10" s="285" t="str">
        <f t="shared" si="0"/>
        <v/>
      </c>
      <c r="R10" s="286" t="str">
        <f t="shared" si="1"/>
        <v/>
      </c>
      <c r="S10" s="231"/>
      <c r="T10" s="233"/>
      <c r="U10" s="233"/>
      <c r="V10" s="233"/>
      <c r="W10" s="233"/>
      <c r="X10" s="233"/>
      <c r="Y10" s="285" t="str">
        <f t="shared" si="2"/>
        <v/>
      </c>
      <c r="Z10" s="286" t="str">
        <f t="shared" si="3"/>
        <v/>
      </c>
      <c r="AA10" s="287"/>
      <c r="AB10" s="92"/>
    </row>
    <row r="11" spans="1:28" ht="15.75" x14ac:dyDescent="0.25">
      <c r="A11" s="82">
        <f>список!A9</f>
        <v>8</v>
      </c>
      <c r="B11" s="91" t="str">
        <f>IF(список!B9="","",список!B9)</f>
        <v/>
      </c>
      <c r="C11" s="91">
        <f>IF(список!C9="","",список!C9)</f>
        <v>0</v>
      </c>
      <c r="D11" s="83"/>
      <c r="E11" s="83"/>
      <c r="F11" s="83"/>
      <c r="G11" s="83"/>
      <c r="H11" s="83"/>
      <c r="I11" s="83"/>
      <c r="J11" s="83"/>
      <c r="K11" s="83"/>
      <c r="L11" s="83"/>
      <c r="M11" s="83"/>
      <c r="N11" s="83"/>
      <c r="O11" s="83"/>
      <c r="P11" s="226"/>
      <c r="Q11" s="285" t="str">
        <f t="shared" si="0"/>
        <v/>
      </c>
      <c r="R11" s="286" t="str">
        <f t="shared" si="1"/>
        <v/>
      </c>
      <c r="S11" s="231"/>
      <c r="T11" s="233"/>
      <c r="U11" s="233"/>
      <c r="V11" s="233"/>
      <c r="W11" s="233"/>
      <c r="X11" s="233"/>
      <c r="Y11" s="285" t="str">
        <f t="shared" si="2"/>
        <v/>
      </c>
      <c r="Z11" s="286" t="str">
        <f t="shared" si="3"/>
        <v/>
      </c>
      <c r="AA11" s="287"/>
      <c r="AB11" s="92"/>
    </row>
    <row r="12" spans="1:28" ht="15.75" x14ac:dyDescent="0.2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226"/>
      <c r="Q12" s="285" t="str">
        <f t="shared" si="0"/>
        <v/>
      </c>
      <c r="R12" s="286" t="str">
        <f t="shared" si="1"/>
        <v/>
      </c>
      <c r="S12" s="231"/>
      <c r="T12" s="233"/>
      <c r="U12" s="233"/>
      <c r="V12" s="233"/>
      <c r="W12" s="233"/>
      <c r="X12" s="233"/>
      <c r="Y12" s="285" t="str">
        <f t="shared" si="2"/>
        <v/>
      </c>
      <c r="Z12" s="286" t="str">
        <f t="shared" si="3"/>
        <v/>
      </c>
      <c r="AA12" s="287"/>
      <c r="AB12" s="92"/>
    </row>
    <row r="13" spans="1:28" ht="15.75" x14ac:dyDescent="0.2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226"/>
      <c r="Q13" s="285" t="str">
        <f t="shared" si="0"/>
        <v/>
      </c>
      <c r="R13" s="286" t="str">
        <f t="shared" si="1"/>
        <v/>
      </c>
      <c r="S13" s="231"/>
      <c r="T13" s="233"/>
      <c r="U13" s="233"/>
      <c r="V13" s="233"/>
      <c r="W13" s="233"/>
      <c r="X13" s="233"/>
      <c r="Y13" s="285" t="str">
        <f t="shared" si="2"/>
        <v/>
      </c>
      <c r="Z13" s="286" t="str">
        <f t="shared" si="3"/>
        <v/>
      </c>
      <c r="AA13" s="287"/>
      <c r="AB13" s="92"/>
    </row>
    <row r="14" spans="1:28" ht="15.75" x14ac:dyDescent="0.2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226"/>
      <c r="Q14" s="285" t="str">
        <f t="shared" si="0"/>
        <v/>
      </c>
      <c r="R14" s="286" t="str">
        <f t="shared" si="1"/>
        <v/>
      </c>
      <c r="S14" s="231"/>
      <c r="T14" s="233"/>
      <c r="U14" s="233"/>
      <c r="V14" s="233"/>
      <c r="W14" s="233"/>
      <c r="X14" s="233"/>
      <c r="Y14" s="285" t="str">
        <f t="shared" si="2"/>
        <v/>
      </c>
      <c r="Z14" s="286" t="str">
        <f t="shared" si="3"/>
        <v/>
      </c>
      <c r="AA14" s="287"/>
      <c r="AB14" s="92"/>
    </row>
    <row r="15" spans="1:28" ht="15.75" x14ac:dyDescent="0.2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226"/>
      <c r="Q15" s="285" t="str">
        <f t="shared" si="0"/>
        <v/>
      </c>
      <c r="R15" s="286" t="str">
        <f t="shared" si="1"/>
        <v/>
      </c>
      <c r="S15" s="231"/>
      <c r="T15" s="233"/>
      <c r="U15" s="233"/>
      <c r="V15" s="233"/>
      <c r="W15" s="233"/>
      <c r="X15" s="233"/>
      <c r="Y15" s="285" t="str">
        <f t="shared" si="2"/>
        <v/>
      </c>
      <c r="Z15" s="286" t="str">
        <f t="shared" si="3"/>
        <v/>
      </c>
      <c r="AA15" s="287"/>
      <c r="AB15" s="92"/>
    </row>
    <row r="16" spans="1:28" ht="15.75" x14ac:dyDescent="0.2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226"/>
      <c r="Q16" s="285" t="str">
        <f t="shared" si="0"/>
        <v/>
      </c>
      <c r="R16" s="286" t="str">
        <f t="shared" si="1"/>
        <v/>
      </c>
      <c r="S16" s="231"/>
      <c r="T16" s="233"/>
      <c r="U16" s="233"/>
      <c r="V16" s="233"/>
      <c r="W16" s="233"/>
      <c r="X16" s="233"/>
      <c r="Y16" s="285" t="str">
        <f t="shared" si="2"/>
        <v/>
      </c>
      <c r="Z16" s="286" t="str">
        <f t="shared" si="3"/>
        <v/>
      </c>
      <c r="AA16" s="287"/>
      <c r="AB16" s="92"/>
    </row>
    <row r="17" spans="1:28" ht="15.75" x14ac:dyDescent="0.2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226"/>
      <c r="Q17" s="285" t="str">
        <f t="shared" si="0"/>
        <v/>
      </c>
      <c r="R17" s="286" t="str">
        <f t="shared" si="1"/>
        <v/>
      </c>
      <c r="S17" s="231"/>
      <c r="T17" s="233"/>
      <c r="U17" s="233"/>
      <c r="V17" s="233"/>
      <c r="W17" s="233"/>
      <c r="X17" s="233"/>
      <c r="Y17" s="285" t="str">
        <f t="shared" si="2"/>
        <v/>
      </c>
      <c r="Z17" s="286" t="str">
        <f t="shared" si="3"/>
        <v/>
      </c>
      <c r="AA17" s="287"/>
      <c r="AB17" s="92"/>
    </row>
    <row r="18" spans="1:28" ht="15.75" x14ac:dyDescent="0.2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226"/>
      <c r="Q18" s="285" t="str">
        <f t="shared" si="0"/>
        <v/>
      </c>
      <c r="R18" s="286" t="str">
        <f t="shared" si="1"/>
        <v/>
      </c>
      <c r="S18" s="231"/>
      <c r="T18" s="233"/>
      <c r="U18" s="233"/>
      <c r="V18" s="233"/>
      <c r="W18" s="233"/>
      <c r="X18" s="233"/>
      <c r="Y18" s="285" t="str">
        <f t="shared" si="2"/>
        <v/>
      </c>
      <c r="Z18" s="286" t="str">
        <f t="shared" si="3"/>
        <v/>
      </c>
      <c r="AA18" s="287"/>
      <c r="AB18" s="92"/>
    </row>
    <row r="19" spans="1:28" ht="15.75" x14ac:dyDescent="0.2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226"/>
      <c r="Q19" s="285" t="str">
        <f t="shared" si="0"/>
        <v/>
      </c>
      <c r="R19" s="286" t="str">
        <f t="shared" si="1"/>
        <v/>
      </c>
      <c r="S19" s="231"/>
      <c r="T19" s="233"/>
      <c r="U19" s="233"/>
      <c r="V19" s="233"/>
      <c r="W19" s="233"/>
      <c r="X19" s="233"/>
      <c r="Y19" s="285" t="str">
        <f t="shared" si="2"/>
        <v/>
      </c>
      <c r="Z19" s="286" t="str">
        <f t="shared" si="3"/>
        <v/>
      </c>
      <c r="AA19" s="287"/>
      <c r="AB19" s="92"/>
    </row>
    <row r="20" spans="1:28" ht="15.75" x14ac:dyDescent="0.2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226"/>
      <c r="Q20" s="285" t="str">
        <f t="shared" si="0"/>
        <v/>
      </c>
      <c r="R20" s="286" t="str">
        <f t="shared" si="1"/>
        <v/>
      </c>
      <c r="S20" s="231"/>
      <c r="T20" s="233"/>
      <c r="U20" s="233"/>
      <c r="V20" s="233"/>
      <c r="W20" s="233"/>
      <c r="X20" s="233"/>
      <c r="Y20" s="285" t="str">
        <f t="shared" si="2"/>
        <v/>
      </c>
      <c r="Z20" s="286" t="str">
        <f t="shared" si="3"/>
        <v/>
      </c>
      <c r="AA20" s="287"/>
      <c r="AB20" s="92"/>
    </row>
    <row r="21" spans="1:28" ht="15.75" x14ac:dyDescent="0.2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226"/>
      <c r="Q21" s="285" t="str">
        <f t="shared" si="0"/>
        <v/>
      </c>
      <c r="R21" s="286" t="str">
        <f t="shared" si="1"/>
        <v/>
      </c>
      <c r="S21" s="231"/>
      <c r="T21" s="233"/>
      <c r="U21" s="233"/>
      <c r="V21" s="233"/>
      <c r="W21" s="233"/>
      <c r="X21" s="233"/>
      <c r="Y21" s="285" t="str">
        <f t="shared" si="2"/>
        <v/>
      </c>
      <c r="Z21" s="286" t="str">
        <f t="shared" si="3"/>
        <v/>
      </c>
      <c r="AA21" s="287"/>
      <c r="AB21" s="92"/>
    </row>
    <row r="22" spans="1:28" ht="15.75" x14ac:dyDescent="0.2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226"/>
      <c r="Q22" s="285" t="str">
        <f t="shared" si="0"/>
        <v/>
      </c>
      <c r="R22" s="286" t="str">
        <f t="shared" si="1"/>
        <v/>
      </c>
      <c r="S22" s="231"/>
      <c r="T22" s="233"/>
      <c r="U22" s="233"/>
      <c r="V22" s="233"/>
      <c r="W22" s="233"/>
      <c r="X22" s="233"/>
      <c r="Y22" s="285" t="str">
        <f t="shared" si="2"/>
        <v/>
      </c>
      <c r="Z22" s="286" t="str">
        <f t="shared" si="3"/>
        <v/>
      </c>
      <c r="AA22" s="287"/>
      <c r="AB22" s="92"/>
    </row>
    <row r="23" spans="1:28" ht="15.75" x14ac:dyDescent="0.2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226"/>
      <c r="Q23" s="285" t="str">
        <f t="shared" si="0"/>
        <v/>
      </c>
      <c r="R23" s="286" t="str">
        <f t="shared" si="1"/>
        <v/>
      </c>
      <c r="S23" s="231"/>
      <c r="T23" s="233"/>
      <c r="U23" s="233"/>
      <c r="V23" s="233"/>
      <c r="W23" s="233"/>
      <c r="X23" s="233"/>
      <c r="Y23" s="285" t="str">
        <f t="shared" si="2"/>
        <v/>
      </c>
      <c r="Z23" s="286" t="str">
        <f t="shared" si="3"/>
        <v/>
      </c>
      <c r="AA23" s="287"/>
      <c r="AB23" s="92"/>
    </row>
    <row r="24" spans="1:28" ht="15.75" x14ac:dyDescent="0.2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226"/>
      <c r="Q24" s="285" t="str">
        <f t="shared" si="0"/>
        <v/>
      </c>
      <c r="R24" s="286" t="str">
        <f t="shared" si="1"/>
        <v/>
      </c>
      <c r="S24" s="231"/>
      <c r="T24" s="233"/>
      <c r="U24" s="233"/>
      <c r="V24" s="233"/>
      <c r="W24" s="233"/>
      <c r="X24" s="233"/>
      <c r="Y24" s="285" t="str">
        <f t="shared" si="2"/>
        <v/>
      </c>
      <c r="Z24" s="286" t="str">
        <f t="shared" si="3"/>
        <v/>
      </c>
      <c r="AA24" s="287"/>
      <c r="AB24" s="92"/>
    </row>
    <row r="25" spans="1:28" ht="15.75" x14ac:dyDescent="0.2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226"/>
      <c r="Q25" s="285" t="str">
        <f t="shared" si="0"/>
        <v/>
      </c>
      <c r="R25" s="286" t="str">
        <f t="shared" si="1"/>
        <v/>
      </c>
      <c r="S25" s="231"/>
      <c r="T25" s="233"/>
      <c r="U25" s="233"/>
      <c r="V25" s="233"/>
      <c r="W25" s="233"/>
      <c r="X25" s="233"/>
      <c r="Y25" s="285" t="str">
        <f t="shared" si="2"/>
        <v/>
      </c>
      <c r="Z25" s="286" t="str">
        <f t="shared" si="3"/>
        <v/>
      </c>
      <c r="AA25" s="287"/>
      <c r="AB25" s="92"/>
    </row>
    <row r="26" spans="1:28" ht="15.75" x14ac:dyDescent="0.2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226"/>
      <c r="Q26" s="285" t="str">
        <f t="shared" si="0"/>
        <v/>
      </c>
      <c r="R26" s="286" t="str">
        <f t="shared" si="1"/>
        <v/>
      </c>
      <c r="S26" s="231"/>
      <c r="T26" s="233"/>
      <c r="U26" s="233"/>
      <c r="V26" s="233"/>
      <c r="W26" s="233"/>
      <c r="X26" s="233"/>
      <c r="Y26" s="285" t="str">
        <f t="shared" si="2"/>
        <v/>
      </c>
      <c r="Z26" s="286" t="str">
        <f t="shared" si="3"/>
        <v/>
      </c>
      <c r="AA26" s="287"/>
      <c r="AB26" s="92"/>
    </row>
    <row r="27" spans="1:28" ht="15.75" x14ac:dyDescent="0.2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226"/>
      <c r="Q27" s="285" t="str">
        <f t="shared" si="0"/>
        <v/>
      </c>
      <c r="R27" s="286" t="str">
        <f t="shared" si="1"/>
        <v/>
      </c>
      <c r="S27" s="231"/>
      <c r="T27" s="233"/>
      <c r="U27" s="233"/>
      <c r="V27" s="233"/>
      <c r="W27" s="233"/>
      <c r="X27" s="233"/>
      <c r="Y27" s="285" t="str">
        <f t="shared" si="2"/>
        <v/>
      </c>
      <c r="Z27" s="286" t="str">
        <f t="shared" si="3"/>
        <v/>
      </c>
      <c r="AA27" s="287"/>
      <c r="AB27" s="92"/>
    </row>
    <row r="28" spans="1:28" ht="15.75" x14ac:dyDescent="0.2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226"/>
      <c r="Q28" s="285" t="str">
        <f t="shared" si="0"/>
        <v/>
      </c>
      <c r="R28" s="286" t="str">
        <f t="shared" si="1"/>
        <v/>
      </c>
      <c r="S28" s="231"/>
      <c r="T28" s="233"/>
      <c r="U28" s="233"/>
      <c r="V28" s="233"/>
      <c r="W28" s="233"/>
      <c r="X28" s="233"/>
      <c r="Y28" s="285" t="str">
        <f t="shared" si="2"/>
        <v/>
      </c>
      <c r="Z28" s="286" t="str">
        <f t="shared" si="3"/>
        <v/>
      </c>
      <c r="AA28" s="287"/>
      <c r="AB28" s="92"/>
    </row>
    <row r="29" spans="1:28" ht="15.75" x14ac:dyDescent="0.2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226"/>
      <c r="Q29" s="285" t="str">
        <f t="shared" si="0"/>
        <v/>
      </c>
      <c r="R29" s="286" t="str">
        <f t="shared" si="1"/>
        <v/>
      </c>
      <c r="S29" s="231"/>
      <c r="T29" s="233"/>
      <c r="U29" s="233"/>
      <c r="V29" s="233"/>
      <c r="W29" s="233"/>
      <c r="X29" s="233"/>
      <c r="Y29" s="285" t="str">
        <f t="shared" si="2"/>
        <v/>
      </c>
      <c r="Z29" s="286" t="str">
        <f t="shared" si="3"/>
        <v/>
      </c>
      <c r="AA29" s="287"/>
      <c r="AB29" s="92"/>
    </row>
    <row r="30" spans="1:28" ht="15.75" x14ac:dyDescent="0.2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226"/>
      <c r="Q30" s="285" t="str">
        <f t="shared" si="0"/>
        <v/>
      </c>
      <c r="R30" s="286" t="str">
        <f t="shared" si="1"/>
        <v/>
      </c>
      <c r="S30" s="231"/>
      <c r="T30" s="233"/>
      <c r="U30" s="233"/>
      <c r="V30" s="233"/>
      <c r="W30" s="233"/>
      <c r="X30" s="233"/>
      <c r="Y30" s="285" t="str">
        <f t="shared" si="2"/>
        <v/>
      </c>
      <c r="Z30" s="286" t="str">
        <f t="shared" si="3"/>
        <v/>
      </c>
      <c r="AA30" s="287"/>
      <c r="AB30" s="92"/>
    </row>
    <row r="31" spans="1:28" ht="15.75" x14ac:dyDescent="0.2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226"/>
      <c r="Q31" s="285" t="str">
        <f t="shared" si="0"/>
        <v/>
      </c>
      <c r="R31" s="286" t="str">
        <f t="shared" si="1"/>
        <v/>
      </c>
      <c r="S31" s="231"/>
      <c r="T31" s="233"/>
      <c r="U31" s="233"/>
      <c r="V31" s="233"/>
      <c r="W31" s="233"/>
      <c r="X31" s="233"/>
      <c r="Y31" s="285" t="str">
        <f t="shared" si="2"/>
        <v/>
      </c>
      <c r="Z31" s="286" t="str">
        <f t="shared" si="3"/>
        <v/>
      </c>
      <c r="AA31" s="287"/>
      <c r="AB31" s="92"/>
    </row>
    <row r="32" spans="1:28" ht="15.75" x14ac:dyDescent="0.2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226"/>
      <c r="Q32" s="285" t="str">
        <f t="shared" si="0"/>
        <v/>
      </c>
      <c r="R32" s="286" t="str">
        <f t="shared" si="1"/>
        <v/>
      </c>
      <c r="S32" s="231"/>
      <c r="T32" s="233"/>
      <c r="U32" s="233"/>
      <c r="V32" s="233"/>
      <c r="W32" s="233"/>
      <c r="X32" s="233"/>
      <c r="Y32" s="285" t="str">
        <f t="shared" si="2"/>
        <v/>
      </c>
      <c r="Z32" s="286" t="str">
        <f t="shared" si="3"/>
        <v/>
      </c>
      <c r="AA32" s="287"/>
      <c r="AB32" s="92"/>
    </row>
    <row r="33" spans="1:28" ht="15.75" x14ac:dyDescent="0.2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226"/>
      <c r="Q33" s="285" t="str">
        <f t="shared" si="0"/>
        <v/>
      </c>
      <c r="R33" s="286" t="str">
        <f t="shared" si="1"/>
        <v/>
      </c>
      <c r="S33" s="231"/>
      <c r="T33" s="233"/>
      <c r="U33" s="233"/>
      <c r="V33" s="233"/>
      <c r="W33" s="233"/>
      <c r="X33" s="233"/>
      <c r="Y33" s="285" t="str">
        <f t="shared" si="2"/>
        <v/>
      </c>
      <c r="Z33" s="286" t="str">
        <f t="shared" si="3"/>
        <v/>
      </c>
      <c r="AA33" s="287"/>
      <c r="AB33" s="92"/>
    </row>
    <row r="34" spans="1:28" ht="15.75" x14ac:dyDescent="0.2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226"/>
      <c r="Q34" s="285" t="str">
        <f t="shared" si="0"/>
        <v/>
      </c>
      <c r="R34" s="286" t="str">
        <f t="shared" si="1"/>
        <v/>
      </c>
      <c r="S34" s="231"/>
      <c r="T34" s="233"/>
      <c r="U34" s="233"/>
      <c r="V34" s="233"/>
      <c r="W34" s="233"/>
      <c r="X34" s="233"/>
      <c r="Y34" s="285" t="str">
        <f t="shared" si="2"/>
        <v/>
      </c>
      <c r="Z34" s="286" t="str">
        <f t="shared" si="3"/>
        <v/>
      </c>
      <c r="AA34" s="287"/>
      <c r="AB34" s="92"/>
    </row>
    <row r="35" spans="1:28" ht="15.75" x14ac:dyDescent="0.2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226"/>
      <c r="Q35" s="285" t="str">
        <f t="shared" si="0"/>
        <v/>
      </c>
      <c r="R35" s="286" t="str">
        <f t="shared" si="1"/>
        <v/>
      </c>
      <c r="S35" s="233"/>
      <c r="T35" s="233"/>
      <c r="U35" s="233"/>
      <c r="V35" s="233"/>
      <c r="W35" s="233"/>
      <c r="X35" s="260"/>
      <c r="Y35" s="285" t="str">
        <f t="shared" si="2"/>
        <v/>
      </c>
      <c r="Z35" s="286" t="str">
        <f t="shared" si="3"/>
        <v/>
      </c>
      <c r="AA35" s="287"/>
      <c r="AB35" s="92"/>
    </row>
    <row r="36" spans="1:28" ht="15.75" x14ac:dyDescent="0.2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6"/>
      <c r="Q36" s="285" t="str">
        <f t="shared" si="0"/>
        <v/>
      </c>
      <c r="R36" s="286" t="str">
        <f t="shared" si="1"/>
        <v/>
      </c>
      <c r="S36" s="251"/>
      <c r="T36" s="83"/>
      <c r="U36" s="83"/>
      <c r="V36" s="83"/>
      <c r="W36" s="83"/>
      <c r="X36" s="226"/>
      <c r="Y36" s="285" t="str">
        <f t="shared" si="2"/>
        <v/>
      </c>
      <c r="Z36" s="286" t="str">
        <f t="shared" si="3"/>
        <v/>
      </c>
      <c r="AA36" s="287"/>
      <c r="AB36" s="92"/>
    </row>
    <row r="37" spans="1:28" ht="15.75" x14ac:dyDescent="0.2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50"/>
      <c r="Q37" s="285" t="str">
        <f t="shared" si="0"/>
        <v/>
      </c>
      <c r="R37" s="286" t="str">
        <f t="shared" si="1"/>
        <v/>
      </c>
      <c r="S37" s="252"/>
      <c r="T37" s="84"/>
      <c r="U37" s="84"/>
      <c r="V37" s="84"/>
      <c r="W37" s="84"/>
      <c r="X37" s="250"/>
      <c r="Y37" s="285" t="str">
        <f t="shared" si="2"/>
        <v/>
      </c>
      <c r="Z37" s="286" t="str">
        <f t="shared" si="3"/>
        <v/>
      </c>
      <c r="AA37" s="287"/>
      <c r="AB37" s="92"/>
    </row>
    <row r="38" spans="1:28" ht="15.75"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50"/>
      <c r="Q38" s="311" t="str">
        <f t="shared" si="0"/>
        <v/>
      </c>
      <c r="R38" s="310" t="str">
        <f t="shared" si="1"/>
        <v/>
      </c>
      <c r="S38" s="331"/>
      <c r="T38" s="332"/>
      <c r="U38" s="332"/>
      <c r="V38" s="332"/>
      <c r="W38" s="332"/>
      <c r="X38" s="333"/>
      <c r="Y38" s="311" t="str">
        <f t="shared" si="2"/>
        <v/>
      </c>
      <c r="Z38" s="310" t="str">
        <f t="shared" si="3"/>
        <v/>
      </c>
      <c r="AA38" s="114"/>
    </row>
    <row r="39" spans="1:28" x14ac:dyDescent="0.25">
      <c r="P39" s="86"/>
      <c r="Q39" s="335" t="str">
        <f>IF(D39="","",IF(E39="","",IF(F39="","",IF(#REF!="","",IF(G39="","",IF(H39="","",IF(I39="","",IF(J39="","",IF(K39="","",IF(L39="","",IF(M39="","",IF(N39="","",IF(O39="","",SUM(D39:O39)/13)))))))))))))</f>
        <v/>
      </c>
      <c r="R39" s="313" t="str">
        <f t="shared" si="1"/>
        <v/>
      </c>
      <c r="S39" s="84"/>
      <c r="T39" s="84"/>
      <c r="U39" s="84"/>
      <c r="V39" s="84"/>
      <c r="W39" s="84"/>
      <c r="X39" s="84"/>
      <c r="Y39" s="312" t="str">
        <f t="shared" si="2"/>
        <v/>
      </c>
      <c r="Z39" s="313" t="str">
        <f t="shared" si="3"/>
        <v/>
      </c>
      <c r="AA39" s="114"/>
    </row>
    <row r="40" spans="1:28" x14ac:dyDescent="0.25">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1"/>
  <sheetViews>
    <sheetView topLeftCell="C34" zoomScale="70" zoomScaleNormal="70" workbookViewId="0">
      <selection activeCell="R29" sqref="R29"/>
    </sheetView>
  </sheetViews>
  <sheetFormatPr defaultColWidth="9.140625" defaultRowHeight="15" x14ac:dyDescent="0.25"/>
  <cols>
    <col min="1" max="1" width="9.140625" style="82"/>
    <col min="2" max="2" width="22.5703125" style="82" customWidth="1"/>
    <col min="3" max="11" width="9.140625" style="82"/>
    <col min="12" max="12" width="12.7109375" style="82" customWidth="1"/>
    <col min="13" max="16384" width="9.140625" style="82"/>
  </cols>
  <sheetData>
    <row r="1" spans="1:30" x14ac:dyDescent="0.25">
      <c r="A1" s="367" t="s">
        <v>135</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row>
    <row r="2" spans="1:30" ht="39" customHeight="1" x14ac:dyDescent="0.25">
      <c r="A2" s="435" t="str">
        <f>список!A1</f>
        <v>№</v>
      </c>
      <c r="B2" s="381" t="str">
        <f>список!B1</f>
        <v>Фамилия, имя воспитанника</v>
      </c>
      <c r="C2" s="384" t="str">
        <f>список!C1</f>
        <v xml:space="preserve">дата </v>
      </c>
      <c r="D2" s="365" t="s">
        <v>136</v>
      </c>
      <c r="E2" s="365"/>
      <c r="F2" s="365"/>
      <c r="G2" s="365"/>
      <c r="H2" s="365"/>
      <c r="I2" s="365"/>
      <c r="J2" s="365"/>
      <c r="K2" s="365"/>
      <c r="L2" s="365"/>
      <c r="M2" s="365"/>
      <c r="N2" s="365"/>
      <c r="O2" s="365"/>
      <c r="P2" s="365"/>
      <c r="Q2" s="365"/>
      <c r="R2" s="365"/>
      <c r="S2" s="365"/>
      <c r="T2" s="365"/>
      <c r="U2" s="365"/>
      <c r="V2" s="365"/>
      <c r="W2" s="365"/>
      <c r="X2" s="430" t="s">
        <v>137</v>
      </c>
      <c r="Y2" s="379"/>
      <c r="Z2" s="379"/>
      <c r="AA2" s="379"/>
      <c r="AB2" s="380"/>
      <c r="AC2" s="364"/>
      <c r="AD2" s="364"/>
    </row>
    <row r="3" spans="1:30" ht="280.5" customHeight="1" thickBot="1" x14ac:dyDescent="0.3">
      <c r="A3" s="436"/>
      <c r="B3" s="382"/>
      <c r="C3" s="385"/>
      <c r="D3" s="130" t="s">
        <v>249</v>
      </c>
      <c r="E3" s="134" t="s">
        <v>340</v>
      </c>
      <c r="F3" s="134" t="s">
        <v>341</v>
      </c>
      <c r="G3" s="134" t="s">
        <v>321</v>
      </c>
      <c r="H3" s="134" t="s">
        <v>253</v>
      </c>
      <c r="I3" s="134" t="s">
        <v>254</v>
      </c>
      <c r="J3" s="248" t="s">
        <v>322</v>
      </c>
      <c r="K3" s="248" t="s">
        <v>323</v>
      </c>
      <c r="L3" s="248" t="s">
        <v>256</v>
      </c>
      <c r="M3" s="134" t="s">
        <v>255</v>
      </c>
      <c r="N3" s="134" t="s">
        <v>324</v>
      </c>
      <c r="O3" s="134" t="s">
        <v>325</v>
      </c>
      <c r="P3" s="134" t="s">
        <v>258</v>
      </c>
      <c r="Q3" s="134" t="s">
        <v>326</v>
      </c>
      <c r="R3" s="134" t="s">
        <v>260</v>
      </c>
      <c r="S3" s="134" t="s">
        <v>261</v>
      </c>
      <c r="T3" s="134" t="s">
        <v>262</v>
      </c>
      <c r="U3" s="134" t="s">
        <v>263</v>
      </c>
      <c r="V3" s="374" t="s">
        <v>0</v>
      </c>
      <c r="W3" s="374"/>
      <c r="X3" s="130" t="s">
        <v>264</v>
      </c>
      <c r="Y3" s="134" t="s">
        <v>265</v>
      </c>
      <c r="Z3" s="134" t="s">
        <v>339</v>
      </c>
      <c r="AA3" s="374" t="s">
        <v>0</v>
      </c>
      <c r="AB3" s="374"/>
      <c r="AC3" s="445"/>
      <c r="AD3" s="445"/>
    </row>
    <row r="4" spans="1:30" ht="15.75" x14ac:dyDescent="0.25">
      <c r="A4" s="82">
        <f>список!A2</f>
        <v>1</v>
      </c>
      <c r="B4" s="91" t="str">
        <f>IF(список!B2="","",список!B2)</f>
        <v/>
      </c>
      <c r="C4" s="91" t="str">
        <f>IF(список!C2="","",список!C2)</f>
        <v/>
      </c>
      <c r="D4" s="83"/>
      <c r="E4" s="83"/>
      <c r="F4" s="83"/>
      <c r="G4" s="83"/>
      <c r="H4" s="83"/>
      <c r="I4" s="83"/>
      <c r="J4" s="83"/>
      <c r="K4" s="83"/>
      <c r="L4" s="83"/>
      <c r="M4" s="83"/>
      <c r="N4" s="83"/>
      <c r="O4" s="83"/>
      <c r="P4" s="83"/>
      <c r="Q4" s="83"/>
      <c r="R4" s="83"/>
      <c r="S4" s="83"/>
      <c r="T4" s="229"/>
      <c r="U4" s="234"/>
      <c r="V4" s="283" t="str">
        <f>IF(D4="","",IF(E4="","",IF(F4="","",IF(G4="","",IF(H4="","",IF(I4="","",IF(J4="","",IF(K4="","",IF(L4="","",IF(M4="","",IF(N4="","",IF(O4="","",IF(P4="","",IF(Q4="","",IF(R4="","",IF(S4="","",IF(T4="","",IF(U4="","",SUM(D4:U4)/18))))))))))))))))))</f>
        <v/>
      </c>
      <c r="W4" s="284" t="str">
        <f>IF(V4="","",IF(V4&gt;1.5,"сформирован",IF(V4&lt;0.5,"не сформирован", "в стадии формирования")))</f>
        <v/>
      </c>
      <c r="X4" s="229"/>
      <c r="Y4" s="234"/>
      <c r="Z4" s="266"/>
      <c r="AA4" s="283" t="str">
        <f>IF(X4="","",IF(Y4="","",IF(Z4="","",SUM(X4:Z4)/3)))</f>
        <v/>
      </c>
      <c r="AB4" s="284" t="str">
        <f>IF(AA4="","",IF(AA4&gt;1.5,"сформирован",IF(AA4&lt;0.5,"не сформирован","в стадии формирования")))</f>
        <v/>
      </c>
      <c r="AC4" s="287"/>
      <c r="AD4" s="92"/>
    </row>
    <row r="5" spans="1:30" ht="15.75" x14ac:dyDescent="0.25">
      <c r="A5" s="82">
        <f>список!A3</f>
        <v>2</v>
      </c>
      <c r="B5" s="91" t="str">
        <f>IF(список!B3="","",список!B3)</f>
        <v/>
      </c>
      <c r="C5" s="91">
        <f>IF(список!C3="","",список!C3)</f>
        <v>0</v>
      </c>
      <c r="D5" s="83"/>
      <c r="E5" s="83"/>
      <c r="F5" s="83"/>
      <c r="G5" s="83"/>
      <c r="H5" s="83"/>
      <c r="I5" s="83"/>
      <c r="J5" s="83"/>
      <c r="K5" s="83"/>
      <c r="L5" s="83"/>
      <c r="M5" s="83"/>
      <c r="N5" s="83"/>
      <c r="O5" s="83"/>
      <c r="P5" s="83"/>
      <c r="Q5" s="83"/>
      <c r="R5" s="83"/>
      <c r="S5" s="83"/>
      <c r="T5" s="231"/>
      <c r="U5" s="233"/>
      <c r="V5" s="285" t="str">
        <f t="shared" ref="V5:V38" si="0">IF(D5="","",IF(E5="","",IF(F5="","",IF(G5="","",IF(H5="","",IF(I5="","",IF(J5="","",IF(K5="","",IF(L5="","",IF(M5="","",IF(N5="","",IF(O5="","",IF(P5="","",IF(Q5="","",IF(R5="","",IF(S5="","",IF(T5="","",IF(U5="","",SUM(D5:U5)/18))))))))))))))))))</f>
        <v/>
      </c>
      <c r="W5" s="286" t="str">
        <f t="shared" ref="W5:W38" si="1">IF(V5="","",IF(V5&gt;1.5,"сформирован",IF(V5&lt;0.5,"не сформирован", "в стадии формирования")))</f>
        <v/>
      </c>
      <c r="X5" s="231"/>
      <c r="Y5" s="233"/>
      <c r="Z5" s="260"/>
      <c r="AA5" s="285" t="str">
        <f t="shared" ref="AA5:AA38" si="2">IF(X5="","",IF(Y5="","",IF(Z5="","",SUM(X5:Z5)/3)))</f>
        <v/>
      </c>
      <c r="AB5" s="286" t="str">
        <f t="shared" ref="AB5:AB38" si="3">IF(AA5="","",IF(AA5&gt;1.5,"сформирован",IF(AA5&lt;0.5,"не сформирован","в стадии формирования")))</f>
        <v/>
      </c>
      <c r="AC5" s="287"/>
      <c r="AD5" s="92"/>
    </row>
    <row r="6" spans="1:30" ht="15.75" x14ac:dyDescent="0.25">
      <c r="A6" s="82">
        <f>список!A4</f>
        <v>3</v>
      </c>
      <c r="B6" s="91" t="str">
        <f>IF(список!B4="","",список!B4)</f>
        <v/>
      </c>
      <c r="C6" s="91">
        <f>IF(список!C4="","",список!C4)</f>
        <v>0</v>
      </c>
      <c r="D6" s="83"/>
      <c r="E6" s="83"/>
      <c r="F6" s="83"/>
      <c r="G6" s="83"/>
      <c r="H6" s="83"/>
      <c r="I6" s="83"/>
      <c r="J6" s="83"/>
      <c r="K6" s="83"/>
      <c r="L6" s="83"/>
      <c r="M6" s="83"/>
      <c r="N6" s="83"/>
      <c r="O6" s="83"/>
      <c r="P6" s="83"/>
      <c r="Q6" s="83"/>
      <c r="R6" s="83"/>
      <c r="S6" s="83"/>
      <c r="T6" s="231"/>
      <c r="U6" s="233"/>
      <c r="V6" s="285" t="str">
        <f t="shared" si="0"/>
        <v/>
      </c>
      <c r="W6" s="286" t="str">
        <f t="shared" si="1"/>
        <v/>
      </c>
      <c r="X6" s="231"/>
      <c r="Y6" s="233"/>
      <c r="Z6" s="260"/>
      <c r="AA6" s="285" t="str">
        <f t="shared" si="2"/>
        <v/>
      </c>
      <c r="AB6" s="286" t="str">
        <f t="shared" si="3"/>
        <v/>
      </c>
      <c r="AC6" s="287"/>
      <c r="AD6" s="92"/>
    </row>
    <row r="7" spans="1:30" ht="15.75" x14ac:dyDescent="0.25">
      <c r="A7" s="82">
        <f>список!A5</f>
        <v>4</v>
      </c>
      <c r="B7" s="91" t="str">
        <f>IF(список!B5="","",список!B5)</f>
        <v/>
      </c>
      <c r="C7" s="91">
        <f>IF(список!C5="","",список!C5)</f>
        <v>0</v>
      </c>
      <c r="D7" s="83"/>
      <c r="E7" s="83"/>
      <c r="F7" s="83"/>
      <c r="G7" s="83"/>
      <c r="H7" s="83"/>
      <c r="I7" s="83"/>
      <c r="J7" s="83"/>
      <c r="K7" s="83"/>
      <c r="L7" s="83"/>
      <c r="M7" s="83"/>
      <c r="N7" s="83"/>
      <c r="O7" s="83"/>
      <c r="P7" s="83"/>
      <c r="Q7" s="83"/>
      <c r="R7" s="83"/>
      <c r="S7" s="83"/>
      <c r="T7" s="231"/>
      <c r="U7" s="233"/>
      <c r="V7" s="285" t="str">
        <f t="shared" si="0"/>
        <v/>
      </c>
      <c r="W7" s="286" t="str">
        <f t="shared" si="1"/>
        <v/>
      </c>
      <c r="X7" s="231"/>
      <c r="Y7" s="233"/>
      <c r="Z7" s="260"/>
      <c r="AA7" s="285" t="str">
        <f t="shared" si="2"/>
        <v/>
      </c>
      <c r="AB7" s="286" t="str">
        <f t="shared" si="3"/>
        <v/>
      </c>
      <c r="AC7" s="287"/>
      <c r="AD7" s="92"/>
    </row>
    <row r="8" spans="1:30" ht="15.75" x14ac:dyDescent="0.25">
      <c r="A8" s="82">
        <f>список!A6</f>
        <v>5</v>
      </c>
      <c r="B8" s="91" t="str">
        <f>IF(список!B6="","",список!B6)</f>
        <v/>
      </c>
      <c r="C8" s="91">
        <f>IF(список!C6="","",список!C6)</f>
        <v>0</v>
      </c>
      <c r="D8" s="83"/>
      <c r="E8" s="83"/>
      <c r="F8" s="83"/>
      <c r="G8" s="83"/>
      <c r="H8" s="83"/>
      <c r="I8" s="83"/>
      <c r="J8" s="83"/>
      <c r="K8" s="83"/>
      <c r="L8" s="83"/>
      <c r="M8" s="83"/>
      <c r="N8" s="83"/>
      <c r="O8" s="83"/>
      <c r="P8" s="83"/>
      <c r="Q8" s="83"/>
      <c r="R8" s="83"/>
      <c r="S8" s="83"/>
      <c r="T8" s="231"/>
      <c r="U8" s="233"/>
      <c r="V8" s="285" t="str">
        <f t="shared" si="0"/>
        <v/>
      </c>
      <c r="W8" s="286" t="str">
        <f t="shared" si="1"/>
        <v/>
      </c>
      <c r="X8" s="231"/>
      <c r="Y8" s="233"/>
      <c r="Z8" s="260"/>
      <c r="AA8" s="285" t="str">
        <f t="shared" si="2"/>
        <v/>
      </c>
      <c r="AB8" s="286" t="str">
        <f t="shared" si="3"/>
        <v/>
      </c>
      <c r="AC8" s="287"/>
      <c r="AD8" s="92"/>
    </row>
    <row r="9" spans="1:30" ht="15.75" x14ac:dyDescent="0.25">
      <c r="A9" s="82">
        <f>список!A7</f>
        <v>6</v>
      </c>
      <c r="B9" s="91" t="str">
        <f>IF(список!B7="","",список!B7)</f>
        <v/>
      </c>
      <c r="C9" s="91">
        <f>IF(список!C7="","",список!C7)</f>
        <v>0</v>
      </c>
      <c r="D9" s="83"/>
      <c r="E9" s="83"/>
      <c r="F9" s="83"/>
      <c r="G9" s="83"/>
      <c r="H9" s="83"/>
      <c r="I9" s="83"/>
      <c r="J9" s="83"/>
      <c r="K9" s="83"/>
      <c r="L9" s="83"/>
      <c r="M9" s="83"/>
      <c r="N9" s="83"/>
      <c r="O9" s="83"/>
      <c r="P9" s="83"/>
      <c r="Q9" s="83"/>
      <c r="R9" s="83"/>
      <c r="S9" s="83"/>
      <c r="T9" s="231"/>
      <c r="U9" s="233"/>
      <c r="V9" s="285" t="str">
        <f t="shared" si="0"/>
        <v/>
      </c>
      <c r="W9" s="286" t="str">
        <f t="shared" si="1"/>
        <v/>
      </c>
      <c r="X9" s="231"/>
      <c r="Y9" s="233"/>
      <c r="Z9" s="260"/>
      <c r="AA9" s="285" t="str">
        <f t="shared" si="2"/>
        <v/>
      </c>
      <c r="AB9" s="286" t="str">
        <f t="shared" si="3"/>
        <v/>
      </c>
      <c r="AC9" s="287"/>
      <c r="AD9" s="92"/>
    </row>
    <row r="10" spans="1:30" ht="15.75" x14ac:dyDescent="0.2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83"/>
      <c r="R10" s="83"/>
      <c r="S10" s="83"/>
      <c r="T10" s="231"/>
      <c r="U10" s="233"/>
      <c r="V10" s="285" t="str">
        <f t="shared" si="0"/>
        <v/>
      </c>
      <c r="W10" s="286" t="str">
        <f t="shared" si="1"/>
        <v/>
      </c>
      <c r="X10" s="231"/>
      <c r="Y10" s="233"/>
      <c r="Z10" s="260"/>
      <c r="AA10" s="285" t="str">
        <f t="shared" si="2"/>
        <v/>
      </c>
      <c r="AB10" s="286" t="str">
        <f t="shared" si="3"/>
        <v/>
      </c>
      <c r="AC10" s="287"/>
      <c r="AD10" s="92"/>
    </row>
    <row r="11" spans="1:30" ht="15.75" x14ac:dyDescent="0.2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83"/>
      <c r="R11" s="83"/>
      <c r="S11" s="83"/>
      <c r="T11" s="231"/>
      <c r="U11" s="233"/>
      <c r="V11" s="285" t="str">
        <f t="shared" si="0"/>
        <v/>
      </c>
      <c r="W11" s="286" t="str">
        <f t="shared" si="1"/>
        <v/>
      </c>
      <c r="X11" s="231"/>
      <c r="Y11" s="233"/>
      <c r="Z11" s="260"/>
      <c r="AA11" s="285" t="str">
        <f t="shared" si="2"/>
        <v/>
      </c>
      <c r="AB11" s="286" t="str">
        <f t="shared" si="3"/>
        <v/>
      </c>
      <c r="AC11" s="287"/>
      <c r="AD11" s="92"/>
    </row>
    <row r="12" spans="1:30" ht="15.75" x14ac:dyDescent="0.2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83"/>
      <c r="R12" s="83"/>
      <c r="S12" s="83"/>
      <c r="T12" s="231"/>
      <c r="U12" s="233"/>
      <c r="V12" s="285" t="str">
        <f t="shared" si="0"/>
        <v/>
      </c>
      <c r="W12" s="286" t="str">
        <f t="shared" si="1"/>
        <v/>
      </c>
      <c r="X12" s="231"/>
      <c r="Y12" s="233"/>
      <c r="Z12" s="260"/>
      <c r="AA12" s="285" t="str">
        <f t="shared" si="2"/>
        <v/>
      </c>
      <c r="AB12" s="286" t="str">
        <f t="shared" si="3"/>
        <v/>
      </c>
      <c r="AC12" s="287"/>
      <c r="AD12" s="92"/>
    </row>
    <row r="13" spans="1:30" ht="15.75" x14ac:dyDescent="0.2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83"/>
      <c r="R13" s="83"/>
      <c r="S13" s="83"/>
      <c r="T13" s="231"/>
      <c r="U13" s="233"/>
      <c r="V13" s="285" t="str">
        <f t="shared" si="0"/>
        <v/>
      </c>
      <c r="W13" s="286" t="str">
        <f t="shared" si="1"/>
        <v/>
      </c>
      <c r="X13" s="231"/>
      <c r="Y13" s="233"/>
      <c r="Z13" s="260"/>
      <c r="AA13" s="285" t="str">
        <f t="shared" si="2"/>
        <v/>
      </c>
      <c r="AB13" s="286" t="str">
        <f t="shared" si="3"/>
        <v/>
      </c>
      <c r="AC13" s="287"/>
      <c r="AD13" s="92"/>
    </row>
    <row r="14" spans="1:30" ht="15.75" x14ac:dyDescent="0.2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83"/>
      <c r="R14" s="83"/>
      <c r="S14" s="83"/>
      <c r="T14" s="231"/>
      <c r="U14" s="233"/>
      <c r="V14" s="285" t="str">
        <f t="shared" si="0"/>
        <v/>
      </c>
      <c r="W14" s="286" t="str">
        <f t="shared" si="1"/>
        <v/>
      </c>
      <c r="X14" s="231"/>
      <c r="Y14" s="233"/>
      <c r="Z14" s="260"/>
      <c r="AA14" s="285" t="str">
        <f t="shared" si="2"/>
        <v/>
      </c>
      <c r="AB14" s="286" t="str">
        <f t="shared" si="3"/>
        <v/>
      </c>
      <c r="AC14" s="287"/>
      <c r="AD14" s="92"/>
    </row>
    <row r="15" spans="1:30" ht="15.75" x14ac:dyDescent="0.2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83"/>
      <c r="R15" s="83"/>
      <c r="S15" s="83"/>
      <c r="T15" s="231"/>
      <c r="U15" s="233"/>
      <c r="V15" s="285" t="str">
        <f t="shared" si="0"/>
        <v/>
      </c>
      <c r="W15" s="286" t="str">
        <f t="shared" si="1"/>
        <v/>
      </c>
      <c r="X15" s="231"/>
      <c r="Y15" s="233"/>
      <c r="Z15" s="260"/>
      <c r="AA15" s="285" t="str">
        <f t="shared" si="2"/>
        <v/>
      </c>
      <c r="AB15" s="286" t="str">
        <f t="shared" si="3"/>
        <v/>
      </c>
      <c r="AC15" s="287"/>
      <c r="AD15" s="92"/>
    </row>
    <row r="16" spans="1:30" ht="15.75" x14ac:dyDescent="0.2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83"/>
      <c r="R16" s="83"/>
      <c r="S16" s="83"/>
      <c r="T16" s="231"/>
      <c r="U16" s="233"/>
      <c r="V16" s="285" t="str">
        <f t="shared" si="0"/>
        <v/>
      </c>
      <c r="W16" s="286" t="str">
        <f t="shared" si="1"/>
        <v/>
      </c>
      <c r="X16" s="231"/>
      <c r="Y16" s="233"/>
      <c r="Z16" s="260"/>
      <c r="AA16" s="285" t="str">
        <f t="shared" si="2"/>
        <v/>
      </c>
      <c r="AB16" s="286" t="str">
        <f t="shared" si="3"/>
        <v/>
      </c>
      <c r="AC16" s="287"/>
      <c r="AD16" s="92"/>
    </row>
    <row r="17" spans="1:30" ht="15.75" x14ac:dyDescent="0.2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83"/>
      <c r="R17" s="83"/>
      <c r="S17" s="83"/>
      <c r="T17" s="231"/>
      <c r="U17" s="233"/>
      <c r="V17" s="285" t="str">
        <f t="shared" si="0"/>
        <v/>
      </c>
      <c r="W17" s="286" t="str">
        <f t="shared" si="1"/>
        <v/>
      </c>
      <c r="X17" s="231"/>
      <c r="Y17" s="233"/>
      <c r="Z17" s="260"/>
      <c r="AA17" s="285" t="str">
        <f t="shared" si="2"/>
        <v/>
      </c>
      <c r="AB17" s="286" t="str">
        <f t="shared" si="3"/>
        <v/>
      </c>
      <c r="AC17" s="287"/>
      <c r="AD17" s="92"/>
    </row>
    <row r="18" spans="1:30" ht="15.75" x14ac:dyDescent="0.2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83"/>
      <c r="R18" s="83"/>
      <c r="S18" s="83"/>
      <c r="T18" s="231"/>
      <c r="U18" s="233"/>
      <c r="V18" s="285" t="str">
        <f t="shared" si="0"/>
        <v/>
      </c>
      <c r="W18" s="286" t="str">
        <f t="shared" si="1"/>
        <v/>
      </c>
      <c r="X18" s="231"/>
      <c r="Y18" s="233"/>
      <c r="Z18" s="260"/>
      <c r="AA18" s="285" t="str">
        <f t="shared" si="2"/>
        <v/>
      </c>
      <c r="AB18" s="286" t="str">
        <f t="shared" si="3"/>
        <v/>
      </c>
      <c r="AC18" s="287"/>
      <c r="AD18" s="92"/>
    </row>
    <row r="19" spans="1:30" ht="15.75" x14ac:dyDescent="0.2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83"/>
      <c r="R19" s="83"/>
      <c r="S19" s="83"/>
      <c r="T19" s="231"/>
      <c r="U19" s="233"/>
      <c r="V19" s="285" t="str">
        <f t="shared" si="0"/>
        <v/>
      </c>
      <c r="W19" s="286" t="str">
        <f t="shared" si="1"/>
        <v/>
      </c>
      <c r="X19" s="231"/>
      <c r="Y19" s="233"/>
      <c r="Z19" s="260"/>
      <c r="AA19" s="285" t="str">
        <f t="shared" si="2"/>
        <v/>
      </c>
      <c r="AB19" s="286" t="str">
        <f t="shared" si="3"/>
        <v/>
      </c>
      <c r="AC19" s="287"/>
      <c r="AD19" s="92"/>
    </row>
    <row r="20" spans="1:30" ht="15.75" x14ac:dyDescent="0.2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83"/>
      <c r="R20" s="83"/>
      <c r="S20" s="83"/>
      <c r="T20" s="231"/>
      <c r="U20" s="233"/>
      <c r="V20" s="285" t="str">
        <f t="shared" si="0"/>
        <v/>
      </c>
      <c r="W20" s="286" t="str">
        <f t="shared" si="1"/>
        <v/>
      </c>
      <c r="X20" s="231"/>
      <c r="Y20" s="233"/>
      <c r="Z20" s="260"/>
      <c r="AA20" s="285" t="str">
        <f t="shared" si="2"/>
        <v/>
      </c>
      <c r="AB20" s="286" t="str">
        <f t="shared" si="3"/>
        <v/>
      </c>
      <c r="AC20" s="287"/>
      <c r="AD20" s="92"/>
    </row>
    <row r="21" spans="1:30" ht="15.75" x14ac:dyDescent="0.2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83"/>
      <c r="R21" s="83"/>
      <c r="S21" s="83"/>
      <c r="T21" s="231"/>
      <c r="U21" s="233"/>
      <c r="V21" s="285" t="str">
        <f t="shared" si="0"/>
        <v/>
      </c>
      <c r="W21" s="286" t="str">
        <f t="shared" si="1"/>
        <v/>
      </c>
      <c r="X21" s="231"/>
      <c r="Y21" s="233"/>
      <c r="Z21" s="260"/>
      <c r="AA21" s="285" t="str">
        <f t="shared" si="2"/>
        <v/>
      </c>
      <c r="AB21" s="286" t="str">
        <f t="shared" si="3"/>
        <v/>
      </c>
      <c r="AC21" s="287"/>
      <c r="AD21" s="92"/>
    </row>
    <row r="22" spans="1:30" ht="15.75" x14ac:dyDescent="0.2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83"/>
      <c r="R22" s="83"/>
      <c r="S22" s="83"/>
      <c r="T22" s="231"/>
      <c r="U22" s="233"/>
      <c r="V22" s="285" t="str">
        <f t="shared" si="0"/>
        <v/>
      </c>
      <c r="W22" s="286" t="str">
        <f t="shared" si="1"/>
        <v/>
      </c>
      <c r="X22" s="231"/>
      <c r="Y22" s="233"/>
      <c r="Z22" s="260"/>
      <c r="AA22" s="285" t="str">
        <f t="shared" si="2"/>
        <v/>
      </c>
      <c r="AB22" s="286" t="str">
        <f t="shared" si="3"/>
        <v/>
      </c>
      <c r="AC22" s="287"/>
      <c r="AD22" s="92"/>
    </row>
    <row r="23" spans="1:30" ht="15.75" x14ac:dyDescent="0.2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83"/>
      <c r="R23" s="83"/>
      <c r="S23" s="83"/>
      <c r="T23" s="231"/>
      <c r="U23" s="233"/>
      <c r="V23" s="285" t="str">
        <f t="shared" si="0"/>
        <v/>
      </c>
      <c r="W23" s="286" t="str">
        <f t="shared" si="1"/>
        <v/>
      </c>
      <c r="X23" s="231"/>
      <c r="Y23" s="233"/>
      <c r="Z23" s="260"/>
      <c r="AA23" s="285" t="str">
        <f t="shared" si="2"/>
        <v/>
      </c>
      <c r="AB23" s="286" t="str">
        <f t="shared" si="3"/>
        <v/>
      </c>
      <c r="AC23" s="287"/>
      <c r="AD23" s="92"/>
    </row>
    <row r="24" spans="1:30" ht="15.75" x14ac:dyDescent="0.2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83"/>
      <c r="R24" s="83"/>
      <c r="S24" s="83"/>
      <c r="T24" s="231"/>
      <c r="U24" s="233"/>
      <c r="V24" s="285" t="str">
        <f t="shared" si="0"/>
        <v/>
      </c>
      <c r="W24" s="286" t="str">
        <f t="shared" si="1"/>
        <v/>
      </c>
      <c r="X24" s="231"/>
      <c r="Y24" s="233"/>
      <c r="Z24" s="260"/>
      <c r="AA24" s="285" t="str">
        <f t="shared" si="2"/>
        <v/>
      </c>
      <c r="AB24" s="286" t="str">
        <f t="shared" si="3"/>
        <v/>
      </c>
      <c r="AC24" s="287"/>
      <c r="AD24" s="92"/>
    </row>
    <row r="25" spans="1:30" ht="15.75" x14ac:dyDescent="0.2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83"/>
      <c r="R25" s="83"/>
      <c r="S25" s="83"/>
      <c r="T25" s="231"/>
      <c r="U25" s="233"/>
      <c r="V25" s="285" t="str">
        <f t="shared" si="0"/>
        <v/>
      </c>
      <c r="W25" s="286" t="str">
        <f t="shared" si="1"/>
        <v/>
      </c>
      <c r="X25" s="231"/>
      <c r="Y25" s="233"/>
      <c r="Z25" s="260"/>
      <c r="AA25" s="285" t="str">
        <f t="shared" si="2"/>
        <v/>
      </c>
      <c r="AB25" s="286" t="str">
        <f t="shared" si="3"/>
        <v/>
      </c>
      <c r="AC25" s="287"/>
      <c r="AD25" s="92"/>
    </row>
    <row r="26" spans="1:30" ht="15.75" x14ac:dyDescent="0.2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83"/>
      <c r="R26" s="83"/>
      <c r="S26" s="83"/>
      <c r="T26" s="231"/>
      <c r="U26" s="233"/>
      <c r="V26" s="285" t="str">
        <f t="shared" si="0"/>
        <v/>
      </c>
      <c r="W26" s="286" t="str">
        <f t="shared" si="1"/>
        <v/>
      </c>
      <c r="X26" s="231"/>
      <c r="Y26" s="233"/>
      <c r="Z26" s="260"/>
      <c r="AA26" s="285" t="str">
        <f t="shared" si="2"/>
        <v/>
      </c>
      <c r="AB26" s="286" t="str">
        <f t="shared" si="3"/>
        <v/>
      </c>
      <c r="AC26" s="287"/>
      <c r="AD26" s="92"/>
    </row>
    <row r="27" spans="1:30" ht="15.75" x14ac:dyDescent="0.2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83"/>
      <c r="R27" s="83"/>
      <c r="S27" s="83"/>
      <c r="T27" s="231"/>
      <c r="U27" s="233"/>
      <c r="V27" s="285" t="str">
        <f t="shared" si="0"/>
        <v/>
      </c>
      <c r="W27" s="286" t="str">
        <f t="shared" si="1"/>
        <v/>
      </c>
      <c r="X27" s="231"/>
      <c r="Y27" s="233"/>
      <c r="Z27" s="260"/>
      <c r="AA27" s="285" t="str">
        <f t="shared" si="2"/>
        <v/>
      </c>
      <c r="AB27" s="286" t="str">
        <f t="shared" si="3"/>
        <v/>
      </c>
      <c r="AC27" s="287"/>
      <c r="AD27" s="92"/>
    </row>
    <row r="28" spans="1:30" ht="15.75" x14ac:dyDescent="0.2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83"/>
      <c r="R28" s="83"/>
      <c r="S28" s="83"/>
      <c r="T28" s="231"/>
      <c r="U28" s="233"/>
      <c r="V28" s="285" t="str">
        <f t="shared" si="0"/>
        <v/>
      </c>
      <c r="W28" s="286" t="str">
        <f t="shared" si="1"/>
        <v/>
      </c>
      <c r="X28" s="231"/>
      <c r="Y28" s="233"/>
      <c r="Z28" s="260"/>
      <c r="AA28" s="285" t="str">
        <f t="shared" si="2"/>
        <v/>
      </c>
      <c r="AB28" s="286" t="str">
        <f t="shared" si="3"/>
        <v/>
      </c>
      <c r="AC28" s="287"/>
      <c r="AD28" s="92"/>
    </row>
    <row r="29" spans="1:30" ht="15.75" x14ac:dyDescent="0.2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83"/>
      <c r="R29" s="83"/>
      <c r="S29" s="83"/>
      <c r="T29" s="231"/>
      <c r="U29" s="233"/>
      <c r="V29" s="285" t="str">
        <f t="shared" si="0"/>
        <v/>
      </c>
      <c r="W29" s="286" t="str">
        <f t="shared" si="1"/>
        <v/>
      </c>
      <c r="X29" s="231"/>
      <c r="Y29" s="233"/>
      <c r="Z29" s="260"/>
      <c r="AA29" s="285" t="str">
        <f t="shared" si="2"/>
        <v/>
      </c>
      <c r="AB29" s="286" t="str">
        <f t="shared" si="3"/>
        <v/>
      </c>
      <c r="AC29" s="287"/>
      <c r="AD29" s="92"/>
    </row>
    <row r="30" spans="1:30" ht="15.75" x14ac:dyDescent="0.2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83"/>
      <c r="R30" s="83"/>
      <c r="S30" s="83"/>
      <c r="T30" s="231"/>
      <c r="U30" s="233"/>
      <c r="V30" s="285" t="str">
        <f t="shared" si="0"/>
        <v/>
      </c>
      <c r="W30" s="286" t="str">
        <f t="shared" si="1"/>
        <v/>
      </c>
      <c r="X30" s="231"/>
      <c r="Y30" s="233"/>
      <c r="Z30" s="260"/>
      <c r="AA30" s="285" t="str">
        <f t="shared" si="2"/>
        <v/>
      </c>
      <c r="AB30" s="286" t="str">
        <f t="shared" si="3"/>
        <v/>
      </c>
      <c r="AC30" s="287"/>
      <c r="AD30" s="92"/>
    </row>
    <row r="31" spans="1:30" ht="15.75" x14ac:dyDescent="0.2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83"/>
      <c r="R31" s="83"/>
      <c r="S31" s="83"/>
      <c r="T31" s="231"/>
      <c r="U31" s="233"/>
      <c r="V31" s="285" t="str">
        <f t="shared" si="0"/>
        <v/>
      </c>
      <c r="W31" s="286" t="str">
        <f t="shared" si="1"/>
        <v/>
      </c>
      <c r="X31" s="231"/>
      <c r="Y31" s="233"/>
      <c r="Z31" s="260"/>
      <c r="AA31" s="285" t="str">
        <f t="shared" si="2"/>
        <v/>
      </c>
      <c r="AB31" s="286" t="str">
        <f t="shared" si="3"/>
        <v/>
      </c>
      <c r="AC31" s="287"/>
      <c r="AD31" s="92"/>
    </row>
    <row r="32" spans="1:30" ht="15.75" x14ac:dyDescent="0.2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1"/>
      <c r="U32" s="233"/>
      <c r="V32" s="285" t="str">
        <f t="shared" si="0"/>
        <v/>
      </c>
      <c r="W32" s="286" t="str">
        <f t="shared" si="1"/>
        <v/>
      </c>
      <c r="X32" s="231"/>
      <c r="Y32" s="233"/>
      <c r="Z32" s="260"/>
      <c r="AA32" s="285" t="str">
        <f t="shared" si="2"/>
        <v/>
      </c>
      <c r="AB32" s="286" t="str">
        <f t="shared" si="3"/>
        <v/>
      </c>
      <c r="AC32" s="287"/>
      <c r="AD32" s="92"/>
    </row>
    <row r="33" spans="1:30" ht="15.75" x14ac:dyDescent="0.2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1"/>
      <c r="U33" s="233"/>
      <c r="V33" s="285" t="str">
        <f t="shared" si="0"/>
        <v/>
      </c>
      <c r="W33" s="286" t="str">
        <f t="shared" si="1"/>
        <v/>
      </c>
      <c r="X33" s="231"/>
      <c r="Y33" s="233"/>
      <c r="Z33" s="260"/>
      <c r="AA33" s="285" t="str">
        <f t="shared" si="2"/>
        <v/>
      </c>
      <c r="AB33" s="286" t="str">
        <f t="shared" si="3"/>
        <v/>
      </c>
      <c r="AC33" s="287"/>
      <c r="AD33" s="92"/>
    </row>
    <row r="34" spans="1:30" ht="15.75" x14ac:dyDescent="0.2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1"/>
      <c r="U34" s="233"/>
      <c r="V34" s="285" t="str">
        <f t="shared" si="0"/>
        <v/>
      </c>
      <c r="W34" s="286" t="str">
        <f t="shared" si="1"/>
        <v/>
      </c>
      <c r="X34" s="231"/>
      <c r="Y34" s="233"/>
      <c r="Z34" s="260"/>
      <c r="AA34" s="285" t="str">
        <f t="shared" si="2"/>
        <v/>
      </c>
      <c r="AB34" s="286" t="str">
        <f t="shared" si="3"/>
        <v/>
      </c>
      <c r="AC34" s="287"/>
      <c r="AD34" s="92"/>
    </row>
    <row r="35" spans="1:30" ht="15.75" x14ac:dyDescent="0.2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1"/>
      <c r="U35" s="233"/>
      <c r="V35" s="285" t="str">
        <f t="shared" si="0"/>
        <v/>
      </c>
      <c r="W35" s="286" t="str">
        <f t="shared" si="1"/>
        <v/>
      </c>
      <c r="X35" s="231"/>
      <c r="Y35" s="233"/>
      <c r="Z35" s="260"/>
      <c r="AA35" s="285" t="str">
        <f t="shared" si="2"/>
        <v/>
      </c>
      <c r="AB35" s="286" t="str">
        <f t="shared" si="3"/>
        <v/>
      </c>
      <c r="AC35" s="287"/>
      <c r="AD35" s="92"/>
    </row>
    <row r="36" spans="1:30" ht="15.75" x14ac:dyDescent="0.2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1"/>
      <c r="U36" s="233"/>
      <c r="V36" s="285" t="str">
        <f t="shared" si="0"/>
        <v/>
      </c>
      <c r="W36" s="286" t="str">
        <f t="shared" si="1"/>
        <v/>
      </c>
      <c r="X36" s="231"/>
      <c r="Y36" s="233"/>
      <c r="Z36" s="226"/>
      <c r="AA36" s="285" t="str">
        <f t="shared" si="2"/>
        <v/>
      </c>
      <c r="AB36" s="286" t="str">
        <f t="shared" si="3"/>
        <v/>
      </c>
      <c r="AC36" s="287"/>
      <c r="AD36" s="92"/>
    </row>
    <row r="37" spans="1:30" ht="15.75" x14ac:dyDescent="0.2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6"/>
      <c r="V37" s="285" t="str">
        <f t="shared" si="0"/>
        <v/>
      </c>
      <c r="W37" s="286" t="str">
        <f t="shared" si="1"/>
        <v/>
      </c>
      <c r="X37" s="252"/>
      <c r="Y37" s="84"/>
      <c r="Z37" s="250"/>
      <c r="AA37" s="285" t="str">
        <f t="shared" si="2"/>
        <v/>
      </c>
      <c r="AB37" s="286" t="str">
        <f t="shared" si="3"/>
        <v/>
      </c>
      <c r="AC37" s="287"/>
      <c r="AD37" s="92"/>
    </row>
    <row r="38" spans="1:30" ht="15.75"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50"/>
      <c r="V38" s="311" t="str">
        <f t="shared" si="0"/>
        <v/>
      </c>
      <c r="W38" s="310" t="str">
        <f t="shared" si="1"/>
        <v/>
      </c>
      <c r="X38" s="252"/>
      <c r="Y38" s="84"/>
      <c r="Z38" s="250"/>
      <c r="AA38" s="311" t="str">
        <f t="shared" si="2"/>
        <v/>
      </c>
      <c r="AB38" s="310" t="str">
        <f t="shared" si="3"/>
        <v/>
      </c>
      <c r="AC38" s="114"/>
    </row>
    <row r="39" spans="1:30" x14ac:dyDescent="0.25">
      <c r="U39" s="86"/>
      <c r="V39" s="312" t="str">
        <f>IF(D39="","",IF(E39="","",IF(G39="","",IF(#REF!="","",IF(H39="","",IF(I39="","",IF(M39="","",IF(N39="","",IF(O39="","",IF(P39="","",IF(#REF!="","",IF(Q39="","",IF(R39="","",IF(S39="","",IF(T39="","",IF(U39="","",SUM(D39:U39)/16))))))))))))))))</f>
        <v/>
      </c>
      <c r="W39" s="313" t="str">
        <f t="shared" ref="W39" si="4">IF(V39="","",IF(V39=2,"сформирован",IF(V39=0,"не сформирован", "в стадии формирования")))</f>
        <v/>
      </c>
      <c r="AA39" s="313" t="str">
        <f>IF(X39="","",IF(Y39="","",IF(Z39="","",IF(#REF!="","",SUM(X39:Z39)/4))))</f>
        <v/>
      </c>
      <c r="AB39" s="313" t="str">
        <f t="shared" ref="AB39" si="5">IF(AA39="","",IF(AA39=2,"сформирован",IF(AA39=0,"не сформирован","в стадии формирования")))</f>
        <v/>
      </c>
      <c r="AC39" s="114"/>
    </row>
    <row r="40" spans="1:30" x14ac:dyDescent="0.25">
      <c r="V40" s="288"/>
      <c r="W40" s="288"/>
      <c r="X40" s="85"/>
      <c r="Y40" s="85"/>
      <c r="Z40" s="85"/>
      <c r="AA40" s="288"/>
      <c r="AB40" s="288"/>
    </row>
    <row r="41" spans="1:30" x14ac:dyDescent="0.25">
      <c r="V41" s="144"/>
      <c r="W41" s="144"/>
      <c r="AA41" s="144"/>
      <c r="AB41" s="144"/>
    </row>
    <row r="42" spans="1:30" x14ac:dyDescent="0.25">
      <c r="V42" s="144"/>
      <c r="W42" s="144"/>
      <c r="AA42" s="144"/>
      <c r="AB42" s="144"/>
    </row>
    <row r="43" spans="1:30" x14ac:dyDescent="0.25">
      <c r="V43" s="144"/>
      <c r="W43" s="144"/>
      <c r="AA43" s="144"/>
      <c r="AB43" s="144"/>
    </row>
    <row r="44" spans="1:30" x14ac:dyDescent="0.25">
      <c r="V44" s="144"/>
      <c r="W44" s="144"/>
      <c r="AA44" s="144"/>
      <c r="AB44" s="144"/>
    </row>
    <row r="45" spans="1:30" x14ac:dyDescent="0.25">
      <c r="V45" s="144"/>
      <c r="W45" s="144"/>
      <c r="AA45" s="144"/>
      <c r="AB45" s="144"/>
    </row>
    <row r="46" spans="1:30" x14ac:dyDescent="0.25">
      <c r="V46" s="144"/>
      <c r="W46" s="144"/>
      <c r="AA46" s="144"/>
      <c r="AB46" s="144"/>
    </row>
    <row r="47" spans="1:30" x14ac:dyDescent="0.25">
      <c r="V47" s="144"/>
      <c r="W47" s="144"/>
      <c r="AA47" s="144"/>
      <c r="AB47" s="144"/>
    </row>
    <row r="48" spans="1:30" x14ac:dyDescent="0.25">
      <c r="V48" s="144"/>
      <c r="W48" s="144"/>
      <c r="AA48" s="144"/>
      <c r="AB48" s="144"/>
    </row>
    <row r="49" spans="22:28" x14ac:dyDescent="0.25">
      <c r="V49" s="144"/>
      <c r="W49" s="144"/>
      <c r="AA49" s="144"/>
      <c r="AB49" s="144"/>
    </row>
    <row r="50" spans="22:28" x14ac:dyDescent="0.25">
      <c r="V50" s="144"/>
      <c r="W50" s="144"/>
      <c r="AA50" s="144"/>
      <c r="AB50" s="144"/>
    </row>
    <row r="51" spans="22:28" x14ac:dyDescent="0.25">
      <c r="V51" s="144"/>
      <c r="W51" s="144"/>
      <c r="AA51" s="144"/>
      <c r="AB51" s="144"/>
    </row>
    <row r="52" spans="22:28" x14ac:dyDescent="0.25">
      <c r="V52" s="144"/>
      <c r="W52" s="144"/>
      <c r="AA52" s="144"/>
      <c r="AB52" s="144"/>
    </row>
    <row r="53" spans="22:28" x14ac:dyDescent="0.25">
      <c r="V53" s="144"/>
      <c r="W53" s="144"/>
      <c r="AA53" s="144"/>
      <c r="AB53" s="144"/>
    </row>
    <row r="54" spans="22:28" x14ac:dyDescent="0.25">
      <c r="V54" s="144"/>
      <c r="W54" s="144"/>
      <c r="AA54" s="144"/>
      <c r="AB54" s="144"/>
    </row>
    <row r="55" spans="22:28" x14ac:dyDescent="0.25">
      <c r="V55" s="144"/>
      <c r="W55" s="144"/>
      <c r="AA55" s="144"/>
      <c r="AB55" s="144"/>
    </row>
    <row r="56" spans="22:28" x14ac:dyDescent="0.25">
      <c r="V56" s="144"/>
      <c r="W56" s="144"/>
      <c r="AA56" s="144"/>
      <c r="AB56" s="144"/>
    </row>
    <row r="57" spans="22:28" x14ac:dyDescent="0.25">
      <c r="V57" s="144"/>
      <c r="W57" s="144"/>
      <c r="AA57" s="144"/>
      <c r="AB57" s="144"/>
    </row>
    <row r="58" spans="22:28" x14ac:dyDescent="0.25">
      <c r="V58" s="144"/>
      <c r="W58" s="144"/>
      <c r="AA58" s="144"/>
      <c r="AB58" s="144"/>
    </row>
    <row r="59" spans="22:28" x14ac:dyDescent="0.25">
      <c r="V59" s="144"/>
      <c r="W59" s="144"/>
      <c r="AA59" s="144"/>
      <c r="AB59" s="144"/>
    </row>
    <row r="60" spans="22:28" x14ac:dyDescent="0.25">
      <c r="V60" s="144"/>
      <c r="W60" s="144"/>
      <c r="AA60" s="144"/>
      <c r="AB60" s="144"/>
    </row>
    <row r="61" spans="22:28" x14ac:dyDescent="0.25">
      <c r="V61" s="144"/>
      <c r="W61" s="144"/>
      <c r="AA61" s="144"/>
      <c r="AB61" s="144"/>
    </row>
    <row r="62" spans="22:28" x14ac:dyDescent="0.25">
      <c r="V62" s="144"/>
      <c r="W62" s="144"/>
      <c r="AA62" s="144"/>
      <c r="AB62" s="144"/>
    </row>
    <row r="63" spans="22:28" x14ac:dyDescent="0.25">
      <c r="V63" s="144"/>
      <c r="W63" s="144"/>
      <c r="AA63" s="144"/>
      <c r="AB63" s="144"/>
    </row>
    <row r="64" spans="22:28" x14ac:dyDescent="0.25">
      <c r="AA64" s="144"/>
      <c r="AB64" s="144"/>
    </row>
    <row r="65" spans="27:28" x14ac:dyDescent="0.25">
      <c r="AA65" s="144"/>
      <c r="AB65" s="144"/>
    </row>
    <row r="66" spans="27:28" x14ac:dyDescent="0.25">
      <c r="AA66" s="144"/>
      <c r="AB66" s="144"/>
    </row>
    <row r="67" spans="27:28" x14ac:dyDescent="0.25">
      <c r="AA67" s="144"/>
      <c r="AB67" s="144"/>
    </row>
    <row r="68" spans="27:28" x14ac:dyDescent="0.25">
      <c r="AA68" s="144"/>
      <c r="AB68" s="144"/>
    </row>
    <row r="69" spans="27:28" x14ac:dyDescent="0.25">
      <c r="AA69" s="144"/>
      <c r="AB69" s="144"/>
    </row>
    <row r="70" spans="27:28" x14ac:dyDescent="0.25">
      <c r="AA70" s="144"/>
      <c r="AB70" s="144"/>
    </row>
    <row r="71" spans="27:28" x14ac:dyDescent="0.25">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6"/>
  <sheetViews>
    <sheetView topLeftCell="C19" zoomScale="70" zoomScaleNormal="70" workbookViewId="0">
      <selection activeCell="C49" sqref="C49"/>
    </sheetView>
  </sheetViews>
  <sheetFormatPr defaultColWidth="9.140625" defaultRowHeight="15" x14ac:dyDescent="0.2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x14ac:dyDescent="0.35">
      <c r="A1" s="451"/>
      <c r="B1" s="435"/>
      <c r="C1" s="435"/>
      <c r="D1" s="435"/>
      <c r="E1" s="435"/>
      <c r="F1" s="435"/>
      <c r="G1" s="435"/>
      <c r="H1" s="435"/>
      <c r="I1" s="435"/>
      <c r="J1" s="435"/>
      <c r="K1" s="435"/>
      <c r="L1" s="435"/>
      <c r="M1" s="435"/>
      <c r="N1" s="435"/>
      <c r="O1" s="435"/>
      <c r="P1" s="435"/>
      <c r="Q1" s="435"/>
      <c r="R1" s="367"/>
      <c r="S1" s="367"/>
      <c r="T1" s="367"/>
      <c r="U1" s="367"/>
      <c r="V1" s="367"/>
      <c r="W1" s="367"/>
      <c r="X1" s="367"/>
      <c r="Y1" s="367"/>
      <c r="Z1" s="367"/>
      <c r="AA1" s="367"/>
      <c r="AB1" s="367"/>
    </row>
    <row r="2" spans="1:54" ht="43.5" customHeight="1" thickBot="1" x14ac:dyDescent="0.3">
      <c r="A2" s="446" t="str">
        <f>список!A1</f>
        <v>№</v>
      </c>
      <c r="B2" s="446" t="str">
        <f>список!B1</f>
        <v>Фамилия, имя воспитанника</v>
      </c>
      <c r="C2" s="446" t="str">
        <f>список!C1</f>
        <v xml:space="preserve">дата </v>
      </c>
      <c r="D2" s="452" t="s">
        <v>118</v>
      </c>
      <c r="E2" s="453"/>
      <c r="F2" s="453"/>
      <c r="G2" s="454"/>
      <c r="H2" s="455" t="s">
        <v>123</v>
      </c>
      <c r="I2" s="456"/>
      <c r="J2" s="456"/>
      <c r="K2" s="456"/>
      <c r="L2" s="456"/>
      <c r="M2" s="457"/>
      <c r="N2" s="458" t="s">
        <v>130</v>
      </c>
      <c r="O2" s="459"/>
      <c r="P2" s="459"/>
      <c r="Q2" s="460"/>
      <c r="R2" s="461" t="s">
        <v>133</v>
      </c>
      <c r="S2" s="462"/>
      <c r="T2" s="463"/>
      <c r="U2" s="461" t="s">
        <v>135</v>
      </c>
      <c r="V2" s="462"/>
      <c r="W2" s="464"/>
      <c r="X2" s="101"/>
      <c r="Y2" s="448"/>
      <c r="Z2" s="449"/>
      <c r="AA2" s="449"/>
      <c r="AB2" s="449"/>
      <c r="AC2" s="449"/>
      <c r="AD2" s="450"/>
      <c r="AE2" s="101"/>
      <c r="AF2" s="101"/>
      <c r="AG2" s="101"/>
      <c r="AH2" s="101"/>
      <c r="AI2" s="101"/>
      <c r="AJ2" s="101"/>
      <c r="AK2" s="101"/>
      <c r="AL2" s="101"/>
      <c r="AM2" s="102"/>
      <c r="AN2" s="102"/>
      <c r="AO2" s="448"/>
      <c r="AP2" s="449"/>
      <c r="AQ2" s="449"/>
      <c r="AR2" s="449"/>
      <c r="AS2" s="449"/>
      <c r="AT2" s="449"/>
      <c r="AU2" s="449"/>
      <c r="AV2" s="449"/>
      <c r="AW2" s="449"/>
      <c r="AX2" s="449"/>
      <c r="AY2" s="449"/>
      <c r="AZ2" s="449"/>
    </row>
    <row r="3" spans="1:54" ht="197.25" customHeight="1" thickBot="1" x14ac:dyDescent="0.3">
      <c r="A3" s="447"/>
      <c r="B3" s="447"/>
      <c r="C3" s="447"/>
      <c r="D3" s="105" t="s">
        <v>144</v>
      </c>
      <c r="E3" s="99" t="s">
        <v>138</v>
      </c>
      <c r="F3" s="99" t="s">
        <v>122</v>
      </c>
      <c r="G3" s="212"/>
      <c r="H3" s="210" t="s">
        <v>124</v>
      </c>
      <c r="I3" s="100" t="s">
        <v>141</v>
      </c>
      <c r="J3" s="100" t="s">
        <v>142</v>
      </c>
      <c r="K3" s="100" t="s">
        <v>143</v>
      </c>
      <c r="L3" s="100" t="s">
        <v>126</v>
      </c>
      <c r="M3" s="212"/>
      <c r="N3" s="214" t="s">
        <v>145</v>
      </c>
      <c r="O3" s="136" t="s">
        <v>146</v>
      </c>
      <c r="P3" s="137" t="s">
        <v>154</v>
      </c>
      <c r="Q3" s="216"/>
      <c r="R3" s="215" t="s">
        <v>147</v>
      </c>
      <c r="S3" s="219" t="s">
        <v>148</v>
      </c>
      <c r="T3" s="220"/>
      <c r="U3" s="215" t="s">
        <v>149</v>
      </c>
      <c r="V3" s="221" t="s">
        <v>150</v>
      </c>
      <c r="W3" s="223"/>
      <c r="X3" s="222"/>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x14ac:dyDescent="0.25">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3"/>
      <c r="H4" s="211"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3"/>
      <c r="N4" s="114" t="str">
        <f>'Художественно-эстетическое разв'!S5</f>
        <v/>
      </c>
      <c r="O4" s="110" t="str">
        <f>'Художественно-эстетическое разв'!AC5</f>
        <v/>
      </c>
      <c r="P4" s="86" t="str">
        <f>'Художественно-эстетическое разв'!AC5</f>
        <v/>
      </c>
      <c r="Q4" s="217"/>
      <c r="R4" s="114" t="str">
        <f>'Речевое развитие'!R4</f>
        <v/>
      </c>
      <c r="S4" s="86" t="str">
        <f>'Речевое развитие'!Z4</f>
        <v/>
      </c>
      <c r="T4" s="217"/>
      <c r="U4" s="114" t="str">
        <f>'Физическое развитие'!W4</f>
        <v/>
      </c>
      <c r="V4" s="86" t="str">
        <f>'Физическое развитие'!AB4</f>
        <v/>
      </c>
      <c r="W4" s="217"/>
      <c r="X4" s="114"/>
    </row>
    <row r="5" spans="1:54" x14ac:dyDescent="0.25">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3"/>
      <c r="H5" s="211"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3"/>
      <c r="N5" s="114" t="str">
        <f>'Художественно-эстетическое разв'!S6</f>
        <v/>
      </c>
      <c r="O5" s="110" t="str">
        <f>'Художественно-эстетическое разв'!AC6</f>
        <v/>
      </c>
      <c r="P5" s="86" t="str">
        <f>'Художественно-эстетическое разв'!AC6</f>
        <v/>
      </c>
      <c r="Q5" s="217"/>
      <c r="R5" s="114" t="str">
        <f>'Речевое развитие'!R5</f>
        <v/>
      </c>
      <c r="S5" s="86" t="str">
        <f>'Речевое развитие'!Z5</f>
        <v/>
      </c>
      <c r="T5" s="217"/>
      <c r="U5" s="114" t="str">
        <f>'Физическое развитие'!W5</f>
        <v/>
      </c>
      <c r="V5" s="86" t="str">
        <f>'Физическое развитие'!AB5</f>
        <v/>
      </c>
      <c r="W5" s="217"/>
      <c r="X5" s="114"/>
    </row>
    <row r="6" spans="1:54" x14ac:dyDescent="0.25">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3"/>
      <c r="H6" s="211"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3"/>
      <c r="N6" s="114" t="str">
        <f>'Художественно-эстетическое разв'!S7</f>
        <v/>
      </c>
      <c r="O6" s="110" t="str">
        <f>'Художественно-эстетическое разв'!AC7</f>
        <v/>
      </c>
      <c r="P6" s="86" t="str">
        <f>'Художественно-эстетическое разв'!AC7</f>
        <v/>
      </c>
      <c r="Q6" s="217"/>
      <c r="R6" s="114" t="str">
        <f>'Речевое развитие'!R6</f>
        <v/>
      </c>
      <c r="S6" s="86" t="str">
        <f>'Речевое развитие'!Z6</f>
        <v/>
      </c>
      <c r="T6" s="217"/>
      <c r="U6" s="114" t="str">
        <f>'Физическое развитие'!W6</f>
        <v/>
      </c>
      <c r="V6" s="86" t="str">
        <f>'Физическое развитие'!AB6</f>
        <v/>
      </c>
      <c r="W6" s="217"/>
      <c r="X6" s="114"/>
    </row>
    <row r="7" spans="1:54" x14ac:dyDescent="0.25">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3"/>
      <c r="H7" s="211"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3"/>
      <c r="N7" s="114" t="str">
        <f>'Художественно-эстетическое разв'!S8</f>
        <v/>
      </c>
      <c r="O7" s="110" t="str">
        <f>'Художественно-эстетическое разв'!AC8</f>
        <v/>
      </c>
      <c r="P7" s="86" t="str">
        <f>'Художественно-эстетическое разв'!AC8</f>
        <v/>
      </c>
      <c r="Q7" s="217"/>
      <c r="R7" s="114" t="str">
        <f>'Речевое развитие'!R7</f>
        <v/>
      </c>
      <c r="S7" s="86" t="str">
        <f>'Речевое развитие'!Z7</f>
        <v/>
      </c>
      <c r="T7" s="217"/>
      <c r="U7" s="114" t="str">
        <f>'Физическое развитие'!W7</f>
        <v/>
      </c>
      <c r="V7" s="86" t="str">
        <f>'Физическое развитие'!AB7</f>
        <v/>
      </c>
      <c r="W7" s="217"/>
      <c r="X7" s="114"/>
    </row>
    <row r="8" spans="1:54" x14ac:dyDescent="0.25">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3"/>
      <c r="H8" s="211"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3"/>
      <c r="N8" s="114" t="str">
        <f>'Художественно-эстетическое разв'!S9</f>
        <v/>
      </c>
      <c r="O8" s="110" t="str">
        <f>'Художественно-эстетическое разв'!AC9</f>
        <v/>
      </c>
      <c r="P8" s="86" t="str">
        <f>'Художественно-эстетическое разв'!AC9</f>
        <v/>
      </c>
      <c r="Q8" s="217"/>
      <c r="R8" s="114" t="str">
        <f>'Речевое развитие'!R8</f>
        <v/>
      </c>
      <c r="S8" s="86" t="str">
        <f>'Речевое развитие'!Z8</f>
        <v/>
      </c>
      <c r="T8" s="217"/>
      <c r="U8" s="114" t="str">
        <f>'Физическое развитие'!W8</f>
        <v/>
      </c>
      <c r="V8" s="86" t="str">
        <f>'Физическое развитие'!AB8</f>
        <v/>
      </c>
      <c r="W8" s="217"/>
      <c r="X8" s="114"/>
    </row>
    <row r="9" spans="1:54" x14ac:dyDescent="0.25">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3"/>
      <c r="H9" s="211"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3"/>
      <c r="N9" s="114" t="str">
        <f>'Художественно-эстетическое разв'!S10</f>
        <v/>
      </c>
      <c r="O9" s="110" t="str">
        <f>'Художественно-эстетическое разв'!AC10</f>
        <v/>
      </c>
      <c r="P9" s="86" t="str">
        <f>'Художественно-эстетическое разв'!AC10</f>
        <v/>
      </c>
      <c r="Q9" s="217"/>
      <c r="R9" s="114" t="str">
        <f>'Речевое развитие'!R9</f>
        <v/>
      </c>
      <c r="S9" s="86" t="str">
        <f>'Речевое развитие'!Z9</f>
        <v/>
      </c>
      <c r="T9" s="217"/>
      <c r="U9" s="114" t="str">
        <f>'Физическое развитие'!W9</f>
        <v/>
      </c>
      <c r="V9" s="86" t="str">
        <f>'Физическое развитие'!AB9</f>
        <v/>
      </c>
      <c r="W9" s="217"/>
      <c r="X9" s="114"/>
    </row>
    <row r="10" spans="1:54" x14ac:dyDescent="0.25">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3"/>
      <c r="H10" s="211"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3"/>
      <c r="N10" s="114" t="str">
        <f>'Художественно-эстетическое разв'!S11</f>
        <v/>
      </c>
      <c r="O10" s="110" t="str">
        <f>'Художественно-эстетическое разв'!AC11</f>
        <v/>
      </c>
      <c r="P10" s="86" t="str">
        <f>'Художественно-эстетическое разв'!AC11</f>
        <v/>
      </c>
      <c r="Q10" s="217"/>
      <c r="R10" s="114" t="str">
        <f>'Речевое развитие'!R10</f>
        <v/>
      </c>
      <c r="S10" s="86" t="str">
        <f>'Речевое развитие'!Z10</f>
        <v/>
      </c>
      <c r="T10" s="217"/>
      <c r="U10" s="114" t="str">
        <f>'Физическое развитие'!W10</f>
        <v/>
      </c>
      <c r="V10" s="86" t="str">
        <f>'Физическое развитие'!AB10</f>
        <v/>
      </c>
      <c r="W10" s="217"/>
      <c r="X10" s="114"/>
    </row>
    <row r="11" spans="1:54" x14ac:dyDescent="0.25">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3"/>
      <c r="H11" s="211"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3"/>
      <c r="N11" s="114" t="str">
        <f>'Художественно-эстетическое разв'!S12</f>
        <v/>
      </c>
      <c r="O11" s="110" t="str">
        <f>'Художественно-эстетическое разв'!AC12</f>
        <v/>
      </c>
      <c r="P11" s="86" t="str">
        <f>'Художественно-эстетическое разв'!AC12</f>
        <v/>
      </c>
      <c r="Q11" s="217"/>
      <c r="R11" s="114" t="str">
        <f>'Речевое развитие'!R11</f>
        <v/>
      </c>
      <c r="S11" s="86" t="str">
        <f>'Речевое развитие'!Z11</f>
        <v/>
      </c>
      <c r="T11" s="217"/>
      <c r="U11" s="114" t="str">
        <f>'Физическое развитие'!W11</f>
        <v/>
      </c>
      <c r="V11" s="86" t="str">
        <f>'Физическое развитие'!AB11</f>
        <v/>
      </c>
      <c r="W11" s="217"/>
      <c r="X11" s="114"/>
    </row>
    <row r="12" spans="1:54" x14ac:dyDescent="0.25">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3"/>
      <c r="H12" s="211"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3"/>
      <c r="N12" s="114" t="str">
        <f>'Художественно-эстетическое разв'!S13</f>
        <v/>
      </c>
      <c r="O12" s="110" t="str">
        <f>'Художественно-эстетическое разв'!AC13</f>
        <v/>
      </c>
      <c r="P12" s="86" t="str">
        <f>'Художественно-эстетическое разв'!AC13</f>
        <v/>
      </c>
      <c r="Q12" s="217"/>
      <c r="R12" s="114" t="str">
        <f>'Речевое развитие'!R12</f>
        <v/>
      </c>
      <c r="S12" s="86" t="str">
        <f>'Речевое развитие'!Z12</f>
        <v/>
      </c>
      <c r="T12" s="217"/>
      <c r="U12" s="114" t="str">
        <f>'Физическое развитие'!W12</f>
        <v/>
      </c>
      <c r="V12" s="86" t="str">
        <f>'Физическое развитие'!AB12</f>
        <v/>
      </c>
      <c r="W12" s="217"/>
      <c r="X12" s="114"/>
    </row>
    <row r="13" spans="1:54" x14ac:dyDescent="0.25">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3"/>
      <c r="H13" s="211"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3"/>
      <c r="N13" s="114" t="str">
        <f>'Художественно-эстетическое разв'!S14</f>
        <v/>
      </c>
      <c r="O13" s="110" t="str">
        <f>'Художественно-эстетическое разв'!AC14</f>
        <v/>
      </c>
      <c r="P13" s="86" t="str">
        <f>'Художественно-эстетическое разв'!AC14</f>
        <v/>
      </c>
      <c r="Q13" s="217"/>
      <c r="R13" s="114" t="str">
        <f>'Речевое развитие'!R13</f>
        <v/>
      </c>
      <c r="S13" s="86" t="str">
        <f>'Речевое развитие'!Z13</f>
        <v/>
      </c>
      <c r="T13" s="217"/>
      <c r="U13" s="114" t="str">
        <f>'Физическое развитие'!W13</f>
        <v/>
      </c>
      <c r="V13" s="86" t="str">
        <f>'Физическое развитие'!AB13</f>
        <v/>
      </c>
      <c r="W13" s="217"/>
      <c r="X13" s="114"/>
    </row>
    <row r="14" spans="1:54" x14ac:dyDescent="0.25">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3"/>
      <c r="H14" s="211"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3"/>
      <c r="N14" s="114" t="str">
        <f>'Художественно-эстетическое разв'!S15</f>
        <v/>
      </c>
      <c r="O14" s="110" t="str">
        <f>'Художественно-эстетическое разв'!AC15</f>
        <v/>
      </c>
      <c r="P14" s="86" t="str">
        <f>'Художественно-эстетическое разв'!AC15</f>
        <v/>
      </c>
      <c r="Q14" s="217"/>
      <c r="R14" s="114" t="str">
        <f>'Речевое развитие'!R14</f>
        <v/>
      </c>
      <c r="S14" s="86" t="str">
        <f>'Речевое развитие'!Z14</f>
        <v/>
      </c>
      <c r="T14" s="217"/>
      <c r="U14" s="114" t="str">
        <f>'Физическое развитие'!W14</f>
        <v/>
      </c>
      <c r="V14" s="86" t="str">
        <f>'Физическое развитие'!AB14</f>
        <v/>
      </c>
      <c r="W14" s="217"/>
      <c r="X14" s="114"/>
    </row>
    <row r="15" spans="1:54" x14ac:dyDescent="0.25">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3"/>
      <c r="H15" s="211"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3"/>
      <c r="N15" s="114" t="str">
        <f>'Художественно-эстетическое разв'!S16</f>
        <v/>
      </c>
      <c r="O15" s="110" t="str">
        <f>'Художественно-эстетическое разв'!AC16</f>
        <v/>
      </c>
      <c r="P15" s="86" t="str">
        <f>'Художественно-эстетическое разв'!AC16</f>
        <v/>
      </c>
      <c r="Q15" s="217"/>
      <c r="R15" s="114" t="str">
        <f>'Речевое развитие'!R15</f>
        <v/>
      </c>
      <c r="S15" s="86" t="str">
        <f>'Речевое развитие'!Z15</f>
        <v/>
      </c>
      <c r="T15" s="217"/>
      <c r="U15" s="114" t="str">
        <f>'Физическое развитие'!W15</f>
        <v/>
      </c>
      <c r="V15" s="86" t="str">
        <f>'Физическое развитие'!AB15</f>
        <v/>
      </c>
      <c r="W15" s="217"/>
      <c r="X15" s="114"/>
    </row>
    <row r="16" spans="1:54" x14ac:dyDescent="0.25">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3"/>
      <c r="H16" s="211"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3"/>
      <c r="N16" s="114" t="str">
        <f>'Художественно-эстетическое разв'!S17</f>
        <v/>
      </c>
      <c r="O16" s="110" t="str">
        <f>'Художественно-эстетическое разв'!AC17</f>
        <v/>
      </c>
      <c r="P16" s="86" t="str">
        <f>'Художественно-эстетическое разв'!AC17</f>
        <v/>
      </c>
      <c r="Q16" s="217"/>
      <c r="R16" s="114" t="str">
        <f>'Речевое развитие'!R16</f>
        <v/>
      </c>
      <c r="S16" s="86" t="str">
        <f>'Речевое развитие'!Z16</f>
        <v/>
      </c>
      <c r="T16" s="217"/>
      <c r="U16" s="114" t="str">
        <f>'Физическое развитие'!W16</f>
        <v/>
      </c>
      <c r="V16" s="86" t="str">
        <f>'Физическое развитие'!AB16</f>
        <v/>
      </c>
      <c r="W16" s="217"/>
      <c r="X16" s="114"/>
    </row>
    <row r="17" spans="1:24" x14ac:dyDescent="0.25">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3"/>
      <c r="H17" s="211"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3"/>
      <c r="N17" s="114" t="str">
        <f>'Художественно-эстетическое разв'!S18</f>
        <v/>
      </c>
      <c r="O17" s="110" t="str">
        <f>'Художественно-эстетическое разв'!AC18</f>
        <v/>
      </c>
      <c r="P17" s="86" t="str">
        <f>'Художественно-эстетическое разв'!AC18</f>
        <v/>
      </c>
      <c r="Q17" s="217"/>
      <c r="R17" s="114" t="str">
        <f>'Речевое развитие'!R17</f>
        <v/>
      </c>
      <c r="S17" s="86" t="str">
        <f>'Речевое развитие'!Z17</f>
        <v/>
      </c>
      <c r="T17" s="217"/>
      <c r="U17" s="114" t="str">
        <f>'Физическое развитие'!W17</f>
        <v/>
      </c>
      <c r="V17" s="86" t="str">
        <f>'Физическое развитие'!AB17</f>
        <v/>
      </c>
      <c r="W17" s="217"/>
      <c r="X17" s="114"/>
    </row>
    <row r="18" spans="1:24" x14ac:dyDescent="0.25">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3"/>
      <c r="H18" s="211"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3"/>
      <c r="N18" s="114" t="str">
        <f>'Художественно-эстетическое разв'!S19</f>
        <v/>
      </c>
      <c r="O18" s="110" t="str">
        <f>'Художественно-эстетическое разв'!AC19</f>
        <v/>
      </c>
      <c r="P18" s="86" t="str">
        <f>'Художественно-эстетическое разв'!AC19</f>
        <v/>
      </c>
      <c r="Q18" s="217"/>
      <c r="R18" s="114" t="str">
        <f>'Речевое развитие'!R18</f>
        <v/>
      </c>
      <c r="S18" s="86" t="str">
        <f>'Речевое развитие'!Z18</f>
        <v/>
      </c>
      <c r="T18" s="217"/>
      <c r="U18" s="114" t="str">
        <f>'Физическое развитие'!W18</f>
        <v/>
      </c>
      <c r="V18" s="86" t="str">
        <f>'Физическое развитие'!AB18</f>
        <v/>
      </c>
      <c r="W18" s="217"/>
      <c r="X18" s="114"/>
    </row>
    <row r="19" spans="1:24" x14ac:dyDescent="0.25">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3"/>
      <c r="H19" s="211"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3"/>
      <c r="N19" s="114" t="str">
        <f>'Художественно-эстетическое разв'!S20</f>
        <v/>
      </c>
      <c r="O19" s="110" t="str">
        <f>'Художественно-эстетическое разв'!AC20</f>
        <v/>
      </c>
      <c r="P19" s="86" t="str">
        <f>'Художественно-эстетическое разв'!AC20</f>
        <v/>
      </c>
      <c r="Q19" s="217"/>
      <c r="R19" s="114" t="str">
        <f>'Речевое развитие'!R19</f>
        <v/>
      </c>
      <c r="S19" s="86" t="str">
        <f>'Речевое развитие'!Z19</f>
        <v/>
      </c>
      <c r="T19" s="217"/>
      <c r="U19" s="114" t="str">
        <f>'Физическое развитие'!W19</f>
        <v/>
      </c>
      <c r="V19" s="86" t="str">
        <f>'Физическое развитие'!AB19</f>
        <v/>
      </c>
      <c r="W19" s="217"/>
      <c r="X19" s="114"/>
    </row>
    <row r="20" spans="1:24" x14ac:dyDescent="0.25">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3"/>
      <c r="H20" s="211"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3"/>
      <c r="N20" s="114" t="str">
        <f>'Художественно-эстетическое разв'!S21</f>
        <v/>
      </c>
      <c r="O20" s="110" t="str">
        <f>'Художественно-эстетическое разв'!AC21</f>
        <v/>
      </c>
      <c r="P20" s="86" t="str">
        <f>'Художественно-эстетическое разв'!AC21</f>
        <v/>
      </c>
      <c r="Q20" s="217"/>
      <c r="R20" s="114" t="str">
        <f>'Речевое развитие'!R20</f>
        <v/>
      </c>
      <c r="S20" s="86" t="str">
        <f>'Речевое развитие'!Z20</f>
        <v/>
      </c>
      <c r="T20" s="217"/>
      <c r="U20" s="114" t="str">
        <f>'Физическое развитие'!W20</f>
        <v/>
      </c>
      <c r="V20" s="86" t="str">
        <f>'Физическое развитие'!AB20</f>
        <v/>
      </c>
      <c r="W20" s="217"/>
      <c r="X20" s="114"/>
    </row>
    <row r="21" spans="1:24" x14ac:dyDescent="0.25">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3"/>
      <c r="H21" s="211"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3"/>
      <c r="N21" s="114" t="str">
        <f>'Художественно-эстетическое разв'!S22</f>
        <v/>
      </c>
      <c r="O21" s="110" t="str">
        <f>'Художественно-эстетическое разв'!AC22</f>
        <v/>
      </c>
      <c r="P21" s="86" t="str">
        <f>'Художественно-эстетическое разв'!AC22</f>
        <v/>
      </c>
      <c r="Q21" s="217"/>
      <c r="R21" s="114" t="str">
        <f>'Речевое развитие'!R21</f>
        <v/>
      </c>
      <c r="S21" s="86" t="str">
        <f>'Речевое развитие'!Z21</f>
        <v/>
      </c>
      <c r="T21" s="217"/>
      <c r="U21" s="114" t="str">
        <f>'Физическое развитие'!W21</f>
        <v/>
      </c>
      <c r="V21" s="86" t="str">
        <f>'Физическое развитие'!AB21</f>
        <v/>
      </c>
      <c r="W21" s="217"/>
      <c r="X21" s="114"/>
    </row>
    <row r="22" spans="1:24" x14ac:dyDescent="0.25">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3"/>
      <c r="H22" s="211"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3"/>
      <c r="N22" s="114" t="str">
        <f>'Художественно-эстетическое разв'!S23</f>
        <v/>
      </c>
      <c r="O22" s="110" t="str">
        <f>'Художественно-эстетическое разв'!AC23</f>
        <v/>
      </c>
      <c r="P22" s="86" t="str">
        <f>'Художественно-эстетическое разв'!AC23</f>
        <v/>
      </c>
      <c r="Q22" s="217"/>
      <c r="R22" s="114" t="str">
        <f>'Речевое развитие'!R22</f>
        <v/>
      </c>
      <c r="S22" s="86" t="str">
        <f>'Речевое развитие'!Z22</f>
        <v/>
      </c>
      <c r="T22" s="217"/>
      <c r="U22" s="114" t="str">
        <f>'Физическое развитие'!W22</f>
        <v/>
      </c>
      <c r="V22" s="86" t="str">
        <f>'Физическое развитие'!AB22</f>
        <v/>
      </c>
      <c r="W22" s="217"/>
      <c r="X22" s="114"/>
    </row>
    <row r="23" spans="1:24" x14ac:dyDescent="0.25">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3"/>
      <c r="H23" s="211"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3"/>
      <c r="N23" s="114" t="str">
        <f>'Художественно-эстетическое разв'!S24</f>
        <v/>
      </c>
      <c r="O23" s="110" t="str">
        <f>'Художественно-эстетическое разв'!AC24</f>
        <v/>
      </c>
      <c r="P23" s="86" t="str">
        <f>'Художественно-эстетическое разв'!AC24</f>
        <v/>
      </c>
      <c r="Q23" s="217"/>
      <c r="R23" s="114" t="str">
        <f>'Речевое развитие'!R23</f>
        <v/>
      </c>
      <c r="S23" s="86" t="str">
        <f>'Речевое развитие'!Z23</f>
        <v/>
      </c>
      <c r="T23" s="217"/>
      <c r="U23" s="114" t="str">
        <f>'Физическое развитие'!W23</f>
        <v/>
      </c>
      <c r="V23" s="86" t="str">
        <f>'Физическое развитие'!AB23</f>
        <v/>
      </c>
      <c r="W23" s="217"/>
      <c r="X23" s="114"/>
    </row>
    <row r="24" spans="1:24" x14ac:dyDescent="0.25">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3"/>
      <c r="H24" s="211"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3"/>
      <c r="N24" s="114" t="str">
        <f>'Художественно-эстетическое разв'!S25</f>
        <v/>
      </c>
      <c r="O24" s="110" t="str">
        <f>'Художественно-эстетическое разв'!AC25</f>
        <v/>
      </c>
      <c r="P24" s="86" t="str">
        <f>'Художественно-эстетическое разв'!AC25</f>
        <v/>
      </c>
      <c r="Q24" s="217"/>
      <c r="R24" s="114" t="str">
        <f>'Речевое развитие'!R24</f>
        <v/>
      </c>
      <c r="S24" s="86" t="str">
        <f>'Речевое развитие'!Z24</f>
        <v/>
      </c>
      <c r="T24" s="217"/>
      <c r="U24" s="114" t="str">
        <f>'Физическое развитие'!W24</f>
        <v/>
      </c>
      <c r="V24" s="86" t="str">
        <f>'Физическое развитие'!AB24</f>
        <v/>
      </c>
      <c r="W24" s="217"/>
      <c r="X24" s="114"/>
    </row>
    <row r="25" spans="1:24" x14ac:dyDescent="0.25">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3"/>
      <c r="H25" s="211"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3"/>
      <c r="N25" s="114" t="str">
        <f>'Художественно-эстетическое разв'!S26</f>
        <v/>
      </c>
      <c r="O25" s="110" t="str">
        <f>'Художественно-эстетическое разв'!AC26</f>
        <v/>
      </c>
      <c r="P25" s="86" t="str">
        <f>'Художественно-эстетическое разв'!AC26</f>
        <v/>
      </c>
      <c r="Q25" s="217"/>
      <c r="R25" s="114" t="str">
        <f>'Речевое развитие'!R25</f>
        <v/>
      </c>
      <c r="S25" s="86" t="str">
        <f>'Речевое развитие'!Z25</f>
        <v/>
      </c>
      <c r="T25" s="217"/>
      <c r="U25" s="114" t="str">
        <f>'Физическое развитие'!W25</f>
        <v/>
      </c>
      <c r="V25" s="86" t="str">
        <f>'Физическое развитие'!AB25</f>
        <v/>
      </c>
      <c r="W25" s="217"/>
      <c r="X25" s="114"/>
    </row>
    <row r="26" spans="1:24" x14ac:dyDescent="0.25">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3"/>
      <c r="H26" s="211"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3"/>
      <c r="N26" s="114" t="str">
        <f>'Художественно-эстетическое разв'!S27</f>
        <v/>
      </c>
      <c r="O26" s="110" t="str">
        <f>'Художественно-эстетическое разв'!AC27</f>
        <v/>
      </c>
      <c r="P26" s="86" t="str">
        <f>'Художественно-эстетическое разв'!AC27</f>
        <v/>
      </c>
      <c r="Q26" s="217"/>
      <c r="R26" s="114" t="str">
        <f>'Речевое развитие'!R26</f>
        <v/>
      </c>
      <c r="S26" s="86" t="str">
        <f>'Речевое развитие'!Z26</f>
        <v/>
      </c>
      <c r="T26" s="217"/>
      <c r="U26" s="114" t="str">
        <f>'Физическое развитие'!W26</f>
        <v/>
      </c>
      <c r="V26" s="86" t="str">
        <f>'Физическое развитие'!AB26</f>
        <v/>
      </c>
      <c r="W26" s="217"/>
      <c r="X26" s="114"/>
    </row>
    <row r="27" spans="1:24" x14ac:dyDescent="0.25">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3"/>
      <c r="H27" s="211"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3"/>
      <c r="N27" s="114" t="str">
        <f>'Художественно-эстетическое разв'!S28</f>
        <v/>
      </c>
      <c r="O27" s="110" t="str">
        <f>'Художественно-эстетическое разв'!AC28</f>
        <v/>
      </c>
      <c r="P27" s="86" t="str">
        <f>'Художественно-эстетическое разв'!AC28</f>
        <v/>
      </c>
      <c r="Q27" s="217"/>
      <c r="R27" s="114" t="str">
        <f>'Речевое развитие'!R27</f>
        <v/>
      </c>
      <c r="S27" s="86" t="str">
        <f>'Речевое развитие'!Z27</f>
        <v/>
      </c>
      <c r="T27" s="217"/>
      <c r="U27" s="114" t="str">
        <f>'Физическое развитие'!W27</f>
        <v/>
      </c>
      <c r="V27" s="86" t="str">
        <f>'Физическое развитие'!AB27</f>
        <v/>
      </c>
      <c r="W27" s="217"/>
      <c r="X27" s="114"/>
    </row>
    <row r="28" spans="1:24" x14ac:dyDescent="0.25">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3"/>
      <c r="H28" s="211"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3"/>
      <c r="N28" s="114" t="str">
        <f>'Художественно-эстетическое разв'!S29</f>
        <v/>
      </c>
      <c r="O28" s="110" t="str">
        <f>'Художественно-эстетическое разв'!AC29</f>
        <v/>
      </c>
      <c r="P28" s="86" t="str">
        <f>'Художественно-эстетическое разв'!AC29</f>
        <v/>
      </c>
      <c r="Q28" s="217"/>
      <c r="R28" s="114" t="str">
        <f>'Речевое развитие'!R28</f>
        <v/>
      </c>
      <c r="S28" s="86" t="str">
        <f>'Речевое развитие'!Z28</f>
        <v/>
      </c>
      <c r="T28" s="217"/>
      <c r="U28" s="114" t="str">
        <f>'Физическое развитие'!W28</f>
        <v/>
      </c>
      <c r="V28" s="86" t="str">
        <f>'Физическое развитие'!AB28</f>
        <v/>
      </c>
      <c r="W28" s="217"/>
      <c r="X28" s="114"/>
    </row>
    <row r="29" spans="1:24" x14ac:dyDescent="0.25">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3"/>
      <c r="H29" s="211"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3"/>
      <c r="N29" s="114" t="str">
        <f>'Художественно-эстетическое разв'!S30</f>
        <v/>
      </c>
      <c r="O29" s="110" t="str">
        <f>'Художественно-эстетическое разв'!AC30</f>
        <v/>
      </c>
      <c r="P29" s="86" t="str">
        <f>'Художественно-эстетическое разв'!AC30</f>
        <v/>
      </c>
      <c r="Q29" s="217"/>
      <c r="R29" s="114" t="str">
        <f>'Речевое развитие'!R29</f>
        <v/>
      </c>
      <c r="S29" s="86" t="str">
        <f>'Речевое развитие'!Z29</f>
        <v/>
      </c>
      <c r="T29" s="217"/>
      <c r="U29" s="114" t="str">
        <f>'Физическое развитие'!W29</f>
        <v/>
      </c>
      <c r="V29" s="86" t="str">
        <f>'Физическое развитие'!AB29</f>
        <v/>
      </c>
      <c r="W29" s="217"/>
      <c r="X29" s="114"/>
    </row>
    <row r="30" spans="1:24" x14ac:dyDescent="0.25">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3"/>
      <c r="H30" s="211"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3"/>
      <c r="N30" s="114" t="str">
        <f>'Художественно-эстетическое разв'!S31</f>
        <v/>
      </c>
      <c r="O30" s="110" t="str">
        <f>'Художественно-эстетическое разв'!AC31</f>
        <v/>
      </c>
      <c r="P30" s="86" t="str">
        <f>'Художественно-эстетическое разв'!AC31</f>
        <v/>
      </c>
      <c r="Q30" s="217"/>
      <c r="R30" s="114" t="str">
        <f>'Речевое развитие'!R30</f>
        <v/>
      </c>
      <c r="S30" s="86" t="str">
        <f>'Речевое развитие'!Z30</f>
        <v/>
      </c>
      <c r="T30" s="217"/>
      <c r="U30" s="114" t="str">
        <f>'Физическое развитие'!W30</f>
        <v/>
      </c>
      <c r="V30" s="86" t="str">
        <f>'Физическое развитие'!AB30</f>
        <v/>
      </c>
      <c r="W30" s="217"/>
      <c r="X30" s="114"/>
    </row>
    <row r="31" spans="1:24" x14ac:dyDescent="0.25">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3"/>
      <c r="H31" s="211"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3"/>
      <c r="N31" s="114" t="str">
        <f>'Художественно-эстетическое разв'!S32</f>
        <v/>
      </c>
      <c r="O31" s="110" t="str">
        <f>'Художественно-эстетическое разв'!AC32</f>
        <v/>
      </c>
      <c r="P31" s="86" t="str">
        <f>'Художественно-эстетическое разв'!AC32</f>
        <v/>
      </c>
      <c r="Q31" s="217"/>
      <c r="R31" s="114" t="str">
        <f>'Речевое развитие'!R31</f>
        <v/>
      </c>
      <c r="S31" s="86" t="str">
        <f>'Речевое развитие'!Z31</f>
        <v/>
      </c>
      <c r="T31" s="217"/>
      <c r="U31" s="114" t="str">
        <f>'Физическое развитие'!W31</f>
        <v/>
      </c>
      <c r="V31" s="86" t="str">
        <f>'Физическое развитие'!AB31</f>
        <v/>
      </c>
      <c r="W31" s="217"/>
      <c r="X31" s="114"/>
    </row>
    <row r="32" spans="1:24" x14ac:dyDescent="0.25">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3"/>
      <c r="H32" s="211"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3"/>
      <c r="N32" s="114" t="str">
        <f>'Художественно-эстетическое разв'!S33</f>
        <v/>
      </c>
      <c r="O32" s="110" t="str">
        <f>'Художественно-эстетическое разв'!AC33</f>
        <v/>
      </c>
      <c r="P32" s="86" t="str">
        <f>'Художественно-эстетическое разв'!AC33</f>
        <v/>
      </c>
      <c r="Q32" s="217"/>
      <c r="R32" s="114" t="str">
        <f>'Речевое развитие'!R32</f>
        <v/>
      </c>
      <c r="S32" s="86" t="str">
        <f>'Речевое развитие'!Z32</f>
        <v/>
      </c>
      <c r="T32" s="217"/>
      <c r="U32" s="114" t="str">
        <f>'Физическое развитие'!W32</f>
        <v/>
      </c>
      <c r="V32" s="86" t="str">
        <f>'Физическое развитие'!AB32</f>
        <v/>
      </c>
      <c r="W32" s="217"/>
      <c r="X32" s="114"/>
    </row>
    <row r="33" spans="1:24" x14ac:dyDescent="0.25">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3"/>
      <c r="H33" s="211"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3"/>
      <c r="N33" s="114" t="str">
        <f>'Художественно-эстетическое разв'!S34</f>
        <v/>
      </c>
      <c r="O33" s="110" t="str">
        <f>'Художественно-эстетическое разв'!AC34</f>
        <v/>
      </c>
      <c r="P33" s="86" t="str">
        <f>'Художественно-эстетическое разв'!AC34</f>
        <v/>
      </c>
      <c r="Q33" s="217"/>
      <c r="R33" s="114" t="str">
        <f>'Речевое развитие'!R33</f>
        <v/>
      </c>
      <c r="S33" s="86" t="str">
        <f>'Речевое развитие'!Z33</f>
        <v/>
      </c>
      <c r="T33" s="217"/>
      <c r="U33" s="114" t="str">
        <f>'Физическое развитие'!W33</f>
        <v/>
      </c>
      <c r="V33" s="86" t="str">
        <f>'Физическое развитие'!AB33</f>
        <v/>
      </c>
      <c r="W33" s="217"/>
      <c r="X33" s="114"/>
    </row>
    <row r="34" spans="1:24" x14ac:dyDescent="0.25">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3"/>
      <c r="H34" s="211"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3"/>
      <c r="N34" s="114" t="str">
        <f>'Художественно-эстетическое разв'!S35</f>
        <v/>
      </c>
      <c r="O34" s="110" t="str">
        <f>'Художественно-эстетическое разв'!AC35</f>
        <v/>
      </c>
      <c r="P34" s="86" t="str">
        <f>'Художественно-эстетическое разв'!AC35</f>
        <v/>
      </c>
      <c r="Q34" s="217"/>
      <c r="R34" s="114" t="str">
        <f>'Речевое развитие'!R34</f>
        <v/>
      </c>
      <c r="S34" s="86" t="str">
        <f>'Речевое развитие'!Z34</f>
        <v/>
      </c>
      <c r="T34" s="217"/>
      <c r="U34" s="114" t="str">
        <f>'Физическое развитие'!W34</f>
        <v/>
      </c>
      <c r="V34" s="86" t="str">
        <f>'Физическое развитие'!AB34</f>
        <v/>
      </c>
      <c r="W34" s="217"/>
      <c r="X34" s="114"/>
    </row>
    <row r="35" spans="1:24" x14ac:dyDescent="0.25">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3"/>
      <c r="H35" s="211"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3"/>
      <c r="N35" s="114" t="str">
        <f>'Художественно-эстетическое разв'!S36</f>
        <v/>
      </c>
      <c r="O35" s="110" t="str">
        <f>'Художественно-эстетическое разв'!AC36</f>
        <v/>
      </c>
      <c r="P35" s="86" t="str">
        <f>'Художественно-эстетическое разв'!AC36</f>
        <v/>
      </c>
      <c r="Q35" s="217"/>
      <c r="R35" s="114" t="str">
        <f>'Речевое развитие'!R35</f>
        <v/>
      </c>
      <c r="S35" s="86" t="str">
        <f>'Речевое развитие'!Z35</f>
        <v/>
      </c>
      <c r="T35" s="217"/>
      <c r="U35" s="114" t="str">
        <f>'Физическое развитие'!W35</f>
        <v/>
      </c>
      <c r="V35" s="86" t="str">
        <f>'Физическое развитие'!AB35</f>
        <v/>
      </c>
      <c r="W35" s="217"/>
      <c r="X35" s="114"/>
    </row>
    <row r="36" spans="1:24" x14ac:dyDescent="0.25">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3"/>
      <c r="H36" s="211"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3"/>
      <c r="N36" s="114" t="str">
        <f>'Художественно-эстетическое разв'!S37</f>
        <v/>
      </c>
      <c r="O36" s="110" t="str">
        <f>'Художественно-эстетическое разв'!AC37</f>
        <v/>
      </c>
      <c r="P36" s="86" t="str">
        <f>'Художественно-эстетическое разв'!AC37</f>
        <v/>
      </c>
      <c r="Q36" s="217"/>
      <c r="R36" s="114" t="str">
        <f>'Речевое развитие'!R36</f>
        <v/>
      </c>
      <c r="S36" s="86" t="str">
        <f>'Речевое развитие'!Z36</f>
        <v/>
      </c>
      <c r="T36" s="217"/>
      <c r="U36" s="114" t="str">
        <f>'Физическое развитие'!W36</f>
        <v/>
      </c>
      <c r="V36" s="86" t="str">
        <f>'Физическое развитие'!AB36</f>
        <v/>
      </c>
      <c r="W36" s="217"/>
      <c r="X36" s="114"/>
    </row>
    <row r="37" spans="1:24" x14ac:dyDescent="0.25">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3"/>
      <c r="H37" s="211"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3"/>
      <c r="N37" s="114" t="str">
        <f>'Художественно-эстетическое разв'!S38</f>
        <v/>
      </c>
      <c r="O37" s="110" t="str">
        <f>'Художественно-эстетическое разв'!AC38</f>
        <v/>
      </c>
      <c r="P37" s="86" t="str">
        <f>'Художественно-эстетическое разв'!AC38</f>
        <v/>
      </c>
      <c r="Q37" s="217"/>
      <c r="R37" s="114" t="str">
        <f>'Речевое развитие'!R37</f>
        <v/>
      </c>
      <c r="S37" s="86" t="str">
        <f>'Речевое развитие'!Z37</f>
        <v/>
      </c>
      <c r="T37" s="217"/>
      <c r="U37" s="114" t="str">
        <f>'Физическое развитие'!W37</f>
        <v/>
      </c>
      <c r="V37" s="86" t="str">
        <f>'Физическое развитие'!AB37</f>
        <v/>
      </c>
      <c r="W37" s="217"/>
      <c r="X37" s="114"/>
    </row>
    <row r="38" spans="1:24" x14ac:dyDescent="0.25">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3"/>
      <c r="H38" s="211"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3"/>
      <c r="N38" s="114" t="str">
        <f>'Художественно-эстетическое разв'!S39</f>
        <v/>
      </c>
      <c r="O38" s="110" t="str">
        <f>'Художественно-эстетическое разв'!AC39</f>
        <v/>
      </c>
      <c r="P38" s="86" t="str">
        <f>'Художественно-эстетическое разв'!AC39</f>
        <v/>
      </c>
      <c r="Q38" s="217"/>
      <c r="R38" s="114" t="str">
        <f>'Речевое развитие'!R38</f>
        <v/>
      </c>
      <c r="S38" s="86" t="str">
        <f>'Речевое развитие'!Z38</f>
        <v/>
      </c>
      <c r="T38" s="217"/>
      <c r="U38" s="114" t="str">
        <f>'Физическое развитие'!W38</f>
        <v/>
      </c>
      <c r="V38" s="86" t="str">
        <f>'Физическое развитие'!AB38</f>
        <v/>
      </c>
      <c r="W38" s="217"/>
      <c r="X38" s="114"/>
    </row>
    <row r="39" spans="1:24" hidden="1" x14ac:dyDescent="0.25">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3"/>
      <c r="H39" s="211">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3"/>
      <c r="N39" s="114" t="str">
        <f>'Художественно-эстетическое разв'!S30</f>
        <v/>
      </c>
      <c r="O39" s="110" t="str">
        <f>'Художественно-эстетическое разв'!AC30</f>
        <v/>
      </c>
      <c r="P39" s="86" t="str">
        <f>'Художественно-эстетическое разв'!AC30</f>
        <v/>
      </c>
      <c r="Q39" s="217"/>
      <c r="R39" s="114" t="str">
        <f>'Речевое развитие'!R29</f>
        <v/>
      </c>
      <c r="S39" s="86" t="str">
        <f>'Речевое развитие'!Z29</f>
        <v/>
      </c>
      <c r="T39" s="217"/>
      <c r="U39" s="114" t="str">
        <f>'Физическое развитие'!W29</f>
        <v/>
      </c>
      <c r="V39" s="86" t="str">
        <f>'Физическое развитие'!AB39</f>
        <v/>
      </c>
      <c r="W39" s="217"/>
      <c r="X39" s="114"/>
    </row>
    <row r="40" spans="1:24" hidden="1" x14ac:dyDescent="0.25">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3"/>
      <c r="H40" s="211">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3"/>
      <c r="N40" s="114" t="str">
        <f>'Художественно-эстетическое разв'!S31</f>
        <v/>
      </c>
      <c r="O40" s="110" t="str">
        <f>'Художественно-эстетическое разв'!AC31</f>
        <v/>
      </c>
      <c r="P40" s="86" t="str">
        <f>'Художественно-эстетическое разв'!AC31</f>
        <v/>
      </c>
      <c r="Q40" s="217"/>
      <c r="R40" s="114" t="str">
        <f>'Речевое развитие'!R30</f>
        <v/>
      </c>
      <c r="S40" s="86" t="str">
        <f>'Речевое развитие'!Z30</f>
        <v/>
      </c>
      <c r="T40" s="217"/>
      <c r="U40" s="114" t="str">
        <f>'Физическое развитие'!W30</f>
        <v/>
      </c>
      <c r="V40" s="86">
        <f>'Физическое развитие'!AB40</f>
        <v>0</v>
      </c>
      <c r="W40" s="217"/>
      <c r="X40" s="114"/>
    </row>
    <row r="41" spans="1:24" hidden="1" x14ac:dyDescent="0.25">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3"/>
      <c r="H41" s="211">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3"/>
      <c r="N41" s="114" t="str">
        <f>'Художественно-эстетическое разв'!S32</f>
        <v/>
      </c>
      <c r="O41" s="110" t="str">
        <f>'Художественно-эстетическое разв'!AC32</f>
        <v/>
      </c>
      <c r="P41" s="86" t="str">
        <f>'Художественно-эстетическое разв'!AC32</f>
        <v/>
      </c>
      <c r="Q41" s="217"/>
      <c r="R41" s="114" t="str">
        <f>'Речевое развитие'!R31</f>
        <v/>
      </c>
      <c r="S41" s="86" t="str">
        <f>'Речевое развитие'!Z31</f>
        <v/>
      </c>
      <c r="T41" s="217"/>
      <c r="U41" s="114" t="str">
        <f>'Физическое развитие'!W31</f>
        <v/>
      </c>
      <c r="V41" s="86">
        <f>'Физическое развитие'!AB41</f>
        <v>0</v>
      </c>
      <c r="W41" s="217"/>
      <c r="X41" s="114"/>
    </row>
    <row r="42" spans="1:24" hidden="1" x14ac:dyDescent="0.25">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3"/>
      <c r="H42" s="211">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3"/>
      <c r="N42" s="114" t="str">
        <f>'Художественно-эстетическое разв'!S33</f>
        <v/>
      </c>
      <c r="O42" s="110" t="str">
        <f>'Художественно-эстетическое разв'!AC33</f>
        <v/>
      </c>
      <c r="P42" s="86" t="str">
        <f>'Художественно-эстетическое разв'!AC33</f>
        <v/>
      </c>
      <c r="Q42" s="217"/>
      <c r="R42" s="114" t="str">
        <f>'Речевое развитие'!R32</f>
        <v/>
      </c>
      <c r="S42" s="86" t="str">
        <f>'Речевое развитие'!Z32</f>
        <v/>
      </c>
      <c r="T42" s="217"/>
      <c r="U42" s="114" t="str">
        <f>'Физическое развитие'!W32</f>
        <v/>
      </c>
      <c r="V42" s="86">
        <f>'Физическое развитие'!AB42</f>
        <v>0</v>
      </c>
      <c r="W42" s="217"/>
      <c r="X42" s="114"/>
    </row>
    <row r="43" spans="1:24" hidden="1" x14ac:dyDescent="0.25">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3"/>
      <c r="H43" s="211">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3"/>
      <c r="N43" s="114" t="str">
        <f>'Художественно-эстетическое разв'!S34</f>
        <v/>
      </c>
      <c r="O43" s="110" t="str">
        <f>'Художественно-эстетическое разв'!AC34</f>
        <v/>
      </c>
      <c r="P43" s="86" t="str">
        <f>'Художественно-эстетическое разв'!AC34</f>
        <v/>
      </c>
      <c r="Q43" s="217"/>
      <c r="R43" s="114" t="str">
        <f>'Речевое развитие'!R33</f>
        <v/>
      </c>
      <c r="S43" s="86" t="str">
        <f>'Речевое развитие'!Z33</f>
        <v/>
      </c>
      <c r="T43" s="217"/>
      <c r="U43" s="114" t="str">
        <f>'Физическое развитие'!W33</f>
        <v/>
      </c>
      <c r="V43" s="86">
        <f>'Физическое развитие'!AB43</f>
        <v>0</v>
      </c>
      <c r="W43" s="217"/>
      <c r="X43" s="114"/>
    </row>
    <row r="44" spans="1:24" hidden="1" x14ac:dyDescent="0.25">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3"/>
      <c r="H44" s="211">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3"/>
      <c r="N44" s="114" t="str">
        <f>'Художественно-эстетическое разв'!S35</f>
        <v/>
      </c>
      <c r="O44" s="110" t="str">
        <f>'Художественно-эстетическое разв'!AC35</f>
        <v/>
      </c>
      <c r="P44" s="86" t="str">
        <f>'Художественно-эстетическое разв'!AC35</f>
        <v/>
      </c>
      <c r="Q44" s="217"/>
      <c r="R44" s="114" t="str">
        <f>'Речевое развитие'!R34</f>
        <v/>
      </c>
      <c r="S44" s="86" t="str">
        <f>'Речевое развитие'!Z34</f>
        <v/>
      </c>
      <c r="T44" s="217"/>
      <c r="U44" s="114" t="str">
        <f>'Физическое развитие'!W34</f>
        <v/>
      </c>
      <c r="V44" s="86">
        <f>'Физическое развитие'!AB44</f>
        <v>0</v>
      </c>
      <c r="W44" s="217"/>
      <c r="X44" s="114"/>
    </row>
    <row r="45" spans="1:24" hidden="1" x14ac:dyDescent="0.25">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3"/>
      <c r="H45" s="211">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3"/>
      <c r="N45" s="114" t="str">
        <f>'Художественно-эстетическое разв'!S36</f>
        <v/>
      </c>
      <c r="O45" s="110" t="str">
        <f>'Художественно-эстетическое разв'!AC36</f>
        <v/>
      </c>
      <c r="P45" s="86" t="str">
        <f>'Художественно-эстетическое разв'!AC36</f>
        <v/>
      </c>
      <c r="Q45" s="217"/>
      <c r="R45" s="114" t="str">
        <f>'Речевое развитие'!R35</f>
        <v/>
      </c>
      <c r="S45" s="86" t="str">
        <f>'Речевое развитие'!Z35</f>
        <v/>
      </c>
      <c r="T45" s="217"/>
      <c r="U45" s="114" t="str">
        <f>'Физическое развитие'!W35</f>
        <v/>
      </c>
      <c r="V45" s="86">
        <f>'Физическое развитие'!AB45</f>
        <v>0</v>
      </c>
      <c r="W45" s="217"/>
      <c r="X45" s="114"/>
    </row>
    <row r="46" spans="1:24" hidden="1" x14ac:dyDescent="0.25">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3"/>
      <c r="H46" s="211">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3"/>
      <c r="N46" s="114" t="str">
        <f>'Художественно-эстетическое разв'!S37</f>
        <v/>
      </c>
      <c r="O46" s="110" t="str">
        <f>'Художественно-эстетическое разв'!AC37</f>
        <v/>
      </c>
      <c r="P46" s="86" t="str">
        <f>'Художественно-эстетическое разв'!AC37</f>
        <v/>
      </c>
      <c r="Q46" s="217"/>
      <c r="R46" s="114" t="str">
        <f>'Речевое развитие'!R36</f>
        <v/>
      </c>
      <c r="S46" s="86" t="str">
        <f>'Речевое развитие'!Z36</f>
        <v/>
      </c>
      <c r="T46" s="217"/>
      <c r="U46" s="114" t="str">
        <f>'Физическое развитие'!W36</f>
        <v/>
      </c>
      <c r="V46" s="86">
        <f>'Физическое развитие'!AB46</f>
        <v>0</v>
      </c>
      <c r="W46" s="217"/>
      <c r="X46" s="114"/>
    </row>
    <row r="47" spans="1:24" hidden="1" x14ac:dyDescent="0.25">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3"/>
      <c r="H47" s="211">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3"/>
      <c r="N47" s="114" t="str">
        <f>'Художественно-эстетическое разв'!S38</f>
        <v/>
      </c>
      <c r="O47" s="110" t="str">
        <f>'Художественно-эстетическое разв'!AC38</f>
        <v/>
      </c>
      <c r="P47" s="86" t="str">
        <f>'Художественно-эстетическое разв'!AC38</f>
        <v/>
      </c>
      <c r="Q47" s="217"/>
      <c r="R47" s="114" t="str">
        <f>'Речевое развитие'!R37</f>
        <v/>
      </c>
      <c r="S47" s="86" t="str">
        <f>'Речевое развитие'!Z37</f>
        <v/>
      </c>
      <c r="T47" s="217"/>
      <c r="U47" s="114" t="str">
        <f>'Физическое развитие'!W37</f>
        <v/>
      </c>
      <c r="V47" s="86">
        <f>'Физическое развитие'!AB47</f>
        <v>0</v>
      </c>
      <c r="W47" s="217"/>
      <c r="X47" s="114"/>
    </row>
    <row r="48" spans="1:24" hidden="1" x14ac:dyDescent="0.25">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3"/>
      <c r="H48" s="211">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3"/>
      <c r="N48" s="114" t="str">
        <f>'Художественно-эстетическое разв'!S39</f>
        <v/>
      </c>
      <c r="O48" s="110" t="str">
        <f>'Художественно-эстетическое разв'!AC39</f>
        <v/>
      </c>
      <c r="P48" s="86" t="str">
        <f>'Художественно-эстетическое разв'!AC39</f>
        <v/>
      </c>
      <c r="Q48" s="217"/>
      <c r="R48" s="114" t="str">
        <f>'Речевое развитие'!R38</f>
        <v/>
      </c>
      <c r="S48" s="86" t="str">
        <f>'Речевое развитие'!Z38</f>
        <v/>
      </c>
      <c r="T48" s="217"/>
      <c r="U48" s="114" t="str">
        <f>'Физическое развитие'!W38</f>
        <v/>
      </c>
      <c r="V48" s="86">
        <f>'Физическое развитие'!AB48</f>
        <v>0</v>
      </c>
      <c r="W48" s="217"/>
      <c r="X48" s="114"/>
    </row>
    <row r="49" spans="1:24" ht="29.25" x14ac:dyDescent="0.25">
      <c r="A49" s="95"/>
      <c r="B49" s="242" t="s">
        <v>305</v>
      </c>
      <c r="C49" s="243"/>
      <c r="D49" s="89"/>
      <c r="E49" s="145"/>
      <c r="F49" s="86"/>
      <c r="G49" s="213"/>
      <c r="H49" s="211"/>
      <c r="I49" s="85"/>
      <c r="J49" s="85"/>
      <c r="K49" s="85"/>
      <c r="L49" s="107"/>
      <c r="M49" s="213"/>
      <c r="N49" s="114"/>
      <c r="O49" s="110"/>
      <c r="P49" s="86"/>
      <c r="Q49" s="217"/>
      <c r="R49" s="114"/>
      <c r="S49" s="86"/>
      <c r="T49" s="217"/>
      <c r="U49" s="114"/>
      <c r="V49" s="86"/>
      <c r="W49" s="217"/>
      <c r="X49" s="114"/>
    </row>
    <row r="50" spans="1:24" x14ac:dyDescent="0.25">
      <c r="C50" s="86" t="s">
        <v>271</v>
      </c>
      <c r="D50" s="89">
        <f>COUNTIF(D$4:D$38,$C$50)</f>
        <v>0</v>
      </c>
      <c r="E50" s="89">
        <f t="shared" ref="E50:F50" si="0">COUNTIF(E$4:E$38,$C$50)</f>
        <v>0</v>
      </c>
      <c r="F50" s="89">
        <f t="shared" si="0"/>
        <v>0</v>
      </c>
      <c r="G50" s="225">
        <f>AVERAGE(D50:F50)</f>
        <v>0</v>
      </c>
      <c r="H50" s="211">
        <f>COUNTIF(H$4:H$38,$C$50)</f>
        <v>0</v>
      </c>
      <c r="I50" s="211">
        <f t="shared" ref="I50:L50" si="1">COUNTIF(I$4:I$38,$C$50)</f>
        <v>0</v>
      </c>
      <c r="J50" s="211">
        <f t="shared" si="1"/>
        <v>0</v>
      </c>
      <c r="K50" s="211">
        <f t="shared" si="1"/>
        <v>0</v>
      </c>
      <c r="L50" s="211">
        <f t="shared" si="1"/>
        <v>0</v>
      </c>
      <c r="M50" s="225">
        <f>AVERAGE(H50:L50)</f>
        <v>0</v>
      </c>
      <c r="N50" s="114">
        <f>COUNTIF(N$4:N$38,$C$50)</f>
        <v>0</v>
      </c>
      <c r="O50" s="114">
        <f t="shared" ref="O50:P50" si="2">COUNTIF(O$4:O$38,$C$50)</f>
        <v>0</v>
      </c>
      <c r="P50" s="114">
        <f t="shared" si="2"/>
        <v>0</v>
      </c>
      <c r="Q50" s="336">
        <f>AVERAGE(N50:P50)</f>
        <v>0</v>
      </c>
      <c r="R50" s="114">
        <f>COUNTIF(R$4:R$38,$C$50)</f>
        <v>0</v>
      </c>
      <c r="S50" s="114">
        <f>COUNTIF(S$4:S$38,$C$50)</f>
        <v>0</v>
      </c>
      <c r="T50" s="224">
        <f>AVERAGE(R50:S50)</f>
        <v>0</v>
      </c>
      <c r="U50" s="114">
        <f>COUNTIF(U$4:U$38,$C$50)</f>
        <v>0</v>
      </c>
      <c r="V50" s="114">
        <f>COUNTIF(V$4:V$38,$C$50)</f>
        <v>0</v>
      </c>
      <c r="W50" s="224">
        <f>AVERAGE(U50:V50)</f>
        <v>0</v>
      </c>
      <c r="X50" s="114"/>
    </row>
    <row r="51" spans="1:24" x14ac:dyDescent="0.25">
      <c r="C51" s="82" t="s">
        <v>272</v>
      </c>
      <c r="D51" s="82">
        <f>COUNTIF(D$4:D$38,$C$51)</f>
        <v>0</v>
      </c>
      <c r="E51" s="82">
        <f t="shared" ref="E51:F51" si="3">COUNTIF(E$4:E$38,$C$51)</f>
        <v>0</v>
      </c>
      <c r="F51" s="82">
        <f t="shared" si="3"/>
        <v>0</v>
      </c>
      <c r="G51" s="225">
        <f t="shared" ref="G51:G52" si="4">AVERAGE(D51:F51)</f>
        <v>0</v>
      </c>
      <c r="H51" s="211">
        <f>COUNTIF(H$4:H$38,$C$51)</f>
        <v>0</v>
      </c>
      <c r="I51" s="211">
        <f t="shared" ref="I51:L51" si="5">COUNTIF(I$4:I$38,$C$51)</f>
        <v>0</v>
      </c>
      <c r="J51" s="211">
        <f t="shared" si="5"/>
        <v>0</v>
      </c>
      <c r="K51" s="211">
        <f t="shared" si="5"/>
        <v>0</v>
      </c>
      <c r="L51" s="211">
        <f t="shared" si="5"/>
        <v>0</v>
      </c>
      <c r="M51" s="337">
        <f t="shared" ref="M51:M52" si="6">AVERAGE(H51:L51)</f>
        <v>0</v>
      </c>
      <c r="N51" s="211">
        <f>COUNTIF(N$4:N$38,$C$51)</f>
        <v>0</v>
      </c>
      <c r="O51" s="211">
        <f t="shared" ref="O51:P51" si="7">COUNTIF(O$4:O$38,$C$51)</f>
        <v>0</v>
      </c>
      <c r="P51" s="211">
        <f t="shared" si="7"/>
        <v>0</v>
      </c>
      <c r="Q51" s="336">
        <f t="shared" ref="Q51:Q52" si="8">AVERAGE(N51:P51)</f>
        <v>0</v>
      </c>
      <c r="R51" s="114">
        <f>COUNTIF(R$4:R$38,$C$51)</f>
        <v>0</v>
      </c>
      <c r="S51" s="114">
        <f>COUNTIF(S$4:S$38,$C$51)</f>
        <v>0</v>
      </c>
      <c r="T51" s="224">
        <f t="shared" ref="T51:T52" si="9">AVERAGE(R51:S51)</f>
        <v>0</v>
      </c>
      <c r="U51" s="114">
        <f>COUNTIF(U$4:U$38,$C$51)</f>
        <v>0</v>
      </c>
      <c r="V51" s="114">
        <f>COUNTIF(V$4:V$38,$C$51)</f>
        <v>0</v>
      </c>
      <c r="W51" s="224">
        <f t="shared" ref="W51:W52" si="10">AVERAGE(U51:V51)</f>
        <v>0</v>
      </c>
      <c r="X51" s="114"/>
    </row>
    <row r="52" spans="1:24" s="192" customFormat="1" x14ac:dyDescent="0.25">
      <c r="C52" s="192" t="s">
        <v>273</v>
      </c>
      <c r="D52" s="192">
        <f>COUNTIF(D$4:D$38,$C$52)</f>
        <v>0</v>
      </c>
      <c r="E52" s="192">
        <f t="shared" ref="E52:F52" si="11">COUNTIF(E$4:E$38,$C$52)</f>
        <v>0</v>
      </c>
      <c r="F52" s="192">
        <f t="shared" si="11"/>
        <v>0</v>
      </c>
      <c r="G52" s="237">
        <f t="shared" si="4"/>
        <v>0</v>
      </c>
      <c r="H52" s="191">
        <f>COUNTIF(H$4:H$38,$C$52)</f>
        <v>0</v>
      </c>
      <c r="I52" s="191">
        <f t="shared" ref="I52:L52" si="12">COUNTIF(I$4:I$38,$C$52)</f>
        <v>0</v>
      </c>
      <c r="J52" s="191">
        <f t="shared" si="12"/>
        <v>0</v>
      </c>
      <c r="K52" s="191">
        <f t="shared" si="12"/>
        <v>0</v>
      </c>
      <c r="L52" s="191">
        <f t="shared" si="12"/>
        <v>0</v>
      </c>
      <c r="M52" s="338">
        <f t="shared" si="6"/>
        <v>0</v>
      </c>
      <c r="N52" s="191">
        <f>COUNTIF(N$4:N$38,$C$52)</f>
        <v>0</v>
      </c>
      <c r="O52" s="191">
        <f t="shared" ref="O52:P52" si="13">COUNTIF(O$4:O$38,$C$52)</f>
        <v>0</v>
      </c>
      <c r="P52" s="191">
        <f t="shared" si="13"/>
        <v>0</v>
      </c>
      <c r="Q52" s="218">
        <f t="shared" si="8"/>
        <v>0</v>
      </c>
      <c r="R52" s="191">
        <f>COUNTIF(R$4:R$38,$C$52)</f>
        <v>0</v>
      </c>
      <c r="S52" s="191">
        <f>COUNTIF(S$4:S$38,$C$52)</f>
        <v>0</v>
      </c>
      <c r="T52" s="238">
        <f t="shared" si="9"/>
        <v>0</v>
      </c>
      <c r="U52" s="191">
        <f>COUNTIF(U$4:U$38,$C$52)</f>
        <v>0</v>
      </c>
      <c r="V52" s="191">
        <f>COUNTIF(V$4:V$38,$C$52)</f>
        <v>0</v>
      </c>
      <c r="W52" s="238">
        <f t="shared" si="10"/>
        <v>0</v>
      </c>
      <c r="X52" s="191"/>
    </row>
    <row r="53" spans="1:24" x14ac:dyDescent="0.25">
      <c r="G53" s="239"/>
      <c r="M53" s="240"/>
      <c r="Q53" s="240"/>
      <c r="T53" s="239"/>
      <c r="W53" s="239"/>
    </row>
    <row r="54" spans="1:24" x14ac:dyDescent="0.25">
      <c r="C54" s="241" t="s">
        <v>271</v>
      </c>
      <c r="G54" s="244" t="e">
        <f>G50/$C$49</f>
        <v>#DIV/0!</v>
      </c>
      <c r="H54" s="244"/>
      <c r="I54" s="244"/>
      <c r="J54" s="244"/>
      <c r="K54" s="244"/>
      <c r="L54" s="244"/>
      <c r="M54" s="244" t="e">
        <f>M50/$C$49</f>
        <v>#DIV/0!</v>
      </c>
      <c r="N54" s="244"/>
      <c r="O54" s="244"/>
      <c r="P54" s="244"/>
      <c r="Q54" s="244" t="e">
        <f>Q50/$C$49</f>
        <v>#DIV/0!</v>
      </c>
      <c r="R54" s="244"/>
      <c r="S54" s="244"/>
      <c r="T54" s="244" t="e">
        <f t="shared" ref="T54:W56" si="14">T50/$C$49</f>
        <v>#DIV/0!</v>
      </c>
      <c r="U54" s="244"/>
      <c r="V54" s="244"/>
      <c r="W54" s="244" t="e">
        <f t="shared" si="14"/>
        <v>#DIV/0!</v>
      </c>
    </row>
    <row r="55" spans="1:24" x14ac:dyDescent="0.25">
      <c r="C55" s="241" t="s">
        <v>272</v>
      </c>
      <c r="G55" s="244" t="e">
        <f t="shared" ref="G55:T56" si="15">G51/$C$49</f>
        <v>#DIV/0!</v>
      </c>
      <c r="H55" s="244"/>
      <c r="I55" s="244"/>
      <c r="J55" s="244"/>
      <c r="K55" s="244"/>
      <c r="L55" s="244"/>
      <c r="M55" s="244" t="e">
        <f t="shared" si="15"/>
        <v>#DIV/0!</v>
      </c>
      <c r="N55" s="244"/>
      <c r="O55" s="244"/>
      <c r="P55" s="244"/>
      <c r="Q55" s="244" t="e">
        <f t="shared" si="15"/>
        <v>#DIV/0!</v>
      </c>
      <c r="R55" s="244"/>
      <c r="S55" s="244"/>
      <c r="T55" s="244" t="e">
        <f t="shared" si="15"/>
        <v>#DIV/0!</v>
      </c>
      <c r="U55" s="244"/>
      <c r="V55" s="244"/>
      <c r="W55" s="244" t="e">
        <f t="shared" si="14"/>
        <v>#DIV/0!</v>
      </c>
    </row>
    <row r="56" spans="1:24" x14ac:dyDescent="0.25">
      <c r="C56" s="241" t="s">
        <v>273</v>
      </c>
      <c r="G56" s="244" t="e">
        <f t="shared" si="15"/>
        <v>#DIV/0!</v>
      </c>
      <c r="H56" s="244"/>
      <c r="I56" s="244"/>
      <c r="J56" s="244"/>
      <c r="K56" s="244"/>
      <c r="L56" s="244"/>
      <c r="M56" s="244" t="e">
        <f t="shared" si="15"/>
        <v>#DIV/0!</v>
      </c>
      <c r="N56" s="244"/>
      <c r="O56" s="244"/>
      <c r="P56" s="244"/>
      <c r="Q56" s="244" t="e">
        <f t="shared" si="15"/>
        <v>#DIV/0!</v>
      </c>
      <c r="R56" s="244"/>
      <c r="S56" s="244"/>
      <c r="T56" s="244" t="e">
        <f t="shared" si="15"/>
        <v>#DIV/0!</v>
      </c>
      <c r="U56" s="244"/>
      <c r="V56" s="244"/>
      <c r="W56" s="244"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zoomScale="70" zoomScaleSheetLayoutView="70" workbookViewId="0">
      <selection activeCell="H3" sqref="H3"/>
    </sheetView>
  </sheetViews>
  <sheetFormatPr defaultColWidth="9.140625" defaultRowHeight="15" x14ac:dyDescent="0.2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x14ac:dyDescent="0.25">
      <c r="A1" s="469"/>
      <c r="B1" s="469"/>
      <c r="C1" s="469"/>
      <c r="D1" s="469"/>
      <c r="E1" s="469"/>
      <c r="F1" s="469"/>
      <c r="G1" s="469"/>
      <c r="H1" s="469"/>
      <c r="I1" s="113"/>
      <c r="J1" s="114"/>
    </row>
    <row r="2" spans="1:21" ht="49.5" customHeight="1" x14ac:dyDescent="0.25">
      <c r="A2" s="113"/>
      <c r="B2" s="484" t="s">
        <v>152</v>
      </c>
      <c r="C2" s="484"/>
      <c r="D2" s="484"/>
      <c r="E2" s="484"/>
      <c r="F2" s="484"/>
      <c r="G2" s="115"/>
      <c r="H2" s="135">
        <v>1</v>
      </c>
      <c r="I2" s="117"/>
      <c r="J2" s="114"/>
      <c r="P2" s="367"/>
      <c r="Q2" s="367"/>
      <c r="R2" s="367"/>
      <c r="S2" s="367"/>
      <c r="T2" s="367"/>
      <c r="U2" s="367"/>
    </row>
    <row r="3" spans="1:21" ht="35.25" customHeight="1" x14ac:dyDescent="0.25">
      <c r="A3" s="115"/>
      <c r="B3" s="485">
        <f>INDEX(список!B2:B36,H2,1)</f>
        <v>0</v>
      </c>
      <c r="C3" s="485"/>
      <c r="D3" s="485"/>
      <c r="E3" s="485"/>
      <c r="F3" s="115"/>
      <c r="G3" s="115"/>
      <c r="H3" s="116"/>
      <c r="I3" s="117"/>
      <c r="J3" s="114"/>
      <c r="P3" s="150"/>
      <c r="Q3" s="150"/>
      <c r="R3" s="150"/>
      <c r="S3" s="150"/>
      <c r="T3" s="150"/>
      <c r="U3" s="150"/>
    </row>
    <row r="4" spans="1:21" ht="18.75" x14ac:dyDescent="0.3">
      <c r="A4" s="359"/>
      <c r="B4" s="359"/>
      <c r="C4" s="359"/>
      <c r="D4" s="486" t="str">
        <f>INDEX(список!D2:D36,H2)</f>
        <v>старшая группа</v>
      </c>
      <c r="E4" s="486"/>
      <c r="F4" s="359"/>
      <c r="G4" s="359"/>
      <c r="H4" s="118"/>
      <c r="I4" s="119"/>
      <c r="J4" s="114"/>
      <c r="P4" s="20"/>
      <c r="Q4" s="20"/>
      <c r="R4" s="20"/>
      <c r="S4" s="20"/>
      <c r="T4" s="21"/>
      <c r="U4" s="21"/>
    </row>
    <row r="5" spans="1:21" ht="21" customHeight="1" x14ac:dyDescent="0.3">
      <c r="A5" s="121"/>
      <c r="B5" s="360"/>
      <c r="C5" s="360"/>
      <c r="D5" s="487">
        <f>список!C2</f>
        <v>0</v>
      </c>
      <c r="E5" s="487"/>
      <c r="F5" s="120"/>
      <c r="G5" s="121"/>
      <c r="H5" s="121"/>
      <c r="I5" s="119"/>
      <c r="J5" s="114"/>
      <c r="P5" s="22"/>
      <c r="Q5" s="21"/>
      <c r="R5" s="22"/>
      <c r="S5" s="21"/>
      <c r="T5" s="21"/>
      <c r="U5" s="21"/>
    </row>
    <row r="6" spans="1:21" ht="33" customHeight="1" x14ac:dyDescent="0.3">
      <c r="A6" s="481" t="s">
        <v>293</v>
      </c>
      <c r="B6" s="482"/>
      <c r="C6" s="483"/>
      <c r="D6" s="346" t="e">
        <f>AVERAGE(D7:D9)</f>
        <v>#DIV/0!</v>
      </c>
      <c r="E6" s="347" t="e">
        <f>IF(D6="","",IF(D6&gt;1.5,"сформирован",IF(D6&lt;0.5,"не сформирован", "в стадии формирования")))</f>
        <v>#DIV/0!</v>
      </c>
      <c r="F6" s="344"/>
      <c r="G6" s="201"/>
      <c r="H6" s="201"/>
      <c r="I6" s="201"/>
      <c r="J6" s="114"/>
    </row>
    <row r="7" spans="1:21" ht="42.75" customHeight="1" x14ac:dyDescent="0.25">
      <c r="A7" s="470" t="s">
        <v>294</v>
      </c>
      <c r="B7" s="470"/>
      <c r="C7" s="470"/>
      <c r="D7" s="349" t="str">
        <f>INDEX('Социально-коммуникативное разви'!U5:U39,H2,1)</f>
        <v/>
      </c>
      <c r="E7" s="197" t="str">
        <f>INDEX('Социально-коммуникативное разви'!V5:V39,H2,1)</f>
        <v/>
      </c>
      <c r="F7" s="289"/>
      <c r="G7" s="205"/>
      <c r="H7" s="205"/>
      <c r="I7" s="205"/>
      <c r="J7" s="114"/>
    </row>
    <row r="8" spans="1:21" ht="26.25" customHeight="1" x14ac:dyDescent="0.25">
      <c r="A8" s="472" t="s">
        <v>295</v>
      </c>
      <c r="B8" s="472"/>
      <c r="C8" s="472"/>
      <c r="D8" s="349" t="str">
        <f>INDEX('Социально-коммуникативное разви'!AB5:AB39,H2,1)</f>
        <v/>
      </c>
      <c r="E8" s="197" t="str">
        <f>INDEX('Социально-коммуникативное разви'!AC5:AC39,H2,1)</f>
        <v/>
      </c>
      <c r="F8" s="289"/>
      <c r="G8" s="205"/>
      <c r="H8" s="205"/>
      <c r="I8" s="205"/>
      <c r="J8" s="114"/>
    </row>
    <row r="9" spans="1:21" ht="36.75" customHeight="1" x14ac:dyDescent="0.25">
      <c r="A9" s="465" t="s">
        <v>296</v>
      </c>
      <c r="B9" s="465"/>
      <c r="C9" s="465"/>
      <c r="D9" s="349" t="str">
        <f>INDEX('Социально-коммуникативное разви'!AN5:AN39,H2,1)</f>
        <v/>
      </c>
      <c r="E9" s="197" t="str">
        <f>INDEX('Социально-коммуникативное разви'!AO5:AO39,H2,1)</f>
        <v/>
      </c>
      <c r="F9" s="289"/>
      <c r="G9" s="205"/>
      <c r="H9" s="205"/>
      <c r="I9" s="205"/>
      <c r="J9" s="114"/>
    </row>
    <row r="10" spans="1:21" ht="34.5" customHeight="1" x14ac:dyDescent="0.25">
      <c r="A10" s="466" t="s">
        <v>297</v>
      </c>
      <c r="B10" s="466"/>
      <c r="C10" s="466"/>
      <c r="D10" s="348" t="e">
        <f>AVERAGE(D11:D15)</f>
        <v>#DIV/0!</v>
      </c>
      <c r="E10" s="476" t="e">
        <f>IF(D10="","",IF(D10&gt;1.5,"сформирован",IF(D10&lt;0.5,"не сформирован", "в стадии формирования")))</f>
        <v>#DIV/0!</v>
      </c>
      <c r="F10" s="476"/>
      <c r="G10" s="202"/>
      <c r="H10" s="202"/>
      <c r="I10" s="202"/>
      <c r="J10" s="114"/>
    </row>
    <row r="11" spans="1:21" ht="29.25" customHeight="1" x14ac:dyDescent="0.25">
      <c r="A11" s="471" t="s">
        <v>124</v>
      </c>
      <c r="B11" s="471"/>
      <c r="C11" s="471"/>
      <c r="D11" s="349" t="str">
        <f>INDEX('Познавательное развитие'!G5:G39,H2,1)</f>
        <v/>
      </c>
      <c r="E11" s="197" t="str">
        <f>INDEX('Познавательное развитие'!H5:H39,H2,1)</f>
        <v/>
      </c>
      <c r="F11" s="290" t="str">
        <f>IF(C23="","",IF(C23="низкий",[3]Лист1!C2,IF(C23="средний",[3]Лист1!B2,[3]Лист1!A2)))</f>
        <v/>
      </c>
      <c r="G11" s="120"/>
      <c r="H11" s="120"/>
      <c r="I11" s="120"/>
      <c r="J11" s="114"/>
    </row>
    <row r="12" spans="1:21" ht="28.5" customHeight="1" x14ac:dyDescent="0.25">
      <c r="A12" s="465" t="s">
        <v>141</v>
      </c>
      <c r="B12" s="465"/>
      <c r="C12" s="465"/>
      <c r="D12" s="349" t="str">
        <f>INDEX('Познавательное развитие'!N5:N39,H2,1)</f>
        <v/>
      </c>
      <c r="E12" s="197" t="str">
        <f>INDEX('Познавательное развитие'!O5:O39,H2,1)</f>
        <v/>
      </c>
      <c r="F12" s="290"/>
      <c r="G12" s="120"/>
      <c r="H12" s="120"/>
      <c r="I12" s="120"/>
      <c r="J12" s="114"/>
    </row>
    <row r="13" spans="1:21" ht="29.25" customHeight="1" x14ac:dyDescent="0.25">
      <c r="A13" s="465" t="str">
        <f>'[3]сводная по группе'!J3</f>
        <v>Конструирование</v>
      </c>
      <c r="B13" s="465"/>
      <c r="C13" s="465"/>
      <c r="D13" s="349" t="str">
        <f>INDEX('Познавательное развитие'!Q5:Q39,H2,1)</f>
        <v/>
      </c>
      <c r="E13" s="197" t="str">
        <f>INDEX('Познавательное развитие'!R5:R39,H2,1)</f>
        <v/>
      </c>
      <c r="F13" s="290"/>
      <c r="G13" s="120"/>
      <c r="H13" s="120"/>
      <c r="I13" s="120"/>
      <c r="J13" s="114"/>
    </row>
    <row r="14" spans="1:21" ht="29.25" customHeight="1" x14ac:dyDescent="0.25">
      <c r="A14" s="471" t="s">
        <v>143</v>
      </c>
      <c r="B14" s="471"/>
      <c r="C14" s="471"/>
      <c r="D14" s="350" t="str">
        <f>INDEX('Познавательное развитие'!X5:X39,H2,1)</f>
        <v/>
      </c>
      <c r="E14" s="197" t="str">
        <f>INDEX('Познавательное развитие'!Y5:Y39,H2,1)</f>
        <v/>
      </c>
      <c r="F14" s="290"/>
      <c r="G14" s="120"/>
      <c r="H14" s="120"/>
      <c r="I14" s="120"/>
      <c r="J14" s="114"/>
    </row>
    <row r="15" spans="1:21" ht="27.75" customHeight="1" x14ac:dyDescent="0.25">
      <c r="A15" s="465" t="str">
        <f>'[3]сводная по группе'!L3</f>
        <v>Развитие элементарных математических представлений</v>
      </c>
      <c r="B15" s="465"/>
      <c r="C15" s="465"/>
      <c r="D15" s="349" t="str">
        <f>INDEX('Познавательное развитие'!AM5:AM39,H2,1)</f>
        <v/>
      </c>
      <c r="E15" s="197" t="str">
        <f>INDEX('Познавательное развитие'!AN5:AN39,H2,1)</f>
        <v/>
      </c>
      <c r="F15" s="290"/>
      <c r="G15" s="120"/>
      <c r="H15" s="120"/>
      <c r="I15" s="120"/>
      <c r="J15" s="114"/>
    </row>
    <row r="16" spans="1:21" ht="32.25" customHeight="1" x14ac:dyDescent="0.3">
      <c r="A16" s="473" t="s">
        <v>298</v>
      </c>
      <c r="B16" s="474"/>
      <c r="C16" s="475"/>
      <c r="D16" s="351" t="e">
        <f>AVERAGE(D17:D19)</f>
        <v>#DIV/0!</v>
      </c>
      <c r="E16" s="477" t="e">
        <f>IF(D16="","",IF(D16&gt;1.5,"сформирован",IF(D16&lt;0.5,"не сформирован", "в стадии формирования")))</f>
        <v>#DIV/0!</v>
      </c>
      <c r="F16" s="478"/>
      <c r="G16" s="203"/>
      <c r="H16" s="201"/>
      <c r="I16" s="201"/>
      <c r="J16" s="114"/>
    </row>
    <row r="17" spans="1:10" ht="40.5" customHeight="1" x14ac:dyDescent="0.25">
      <c r="A17" s="465" t="s">
        <v>145</v>
      </c>
      <c r="B17" s="465"/>
      <c r="C17" s="465"/>
      <c r="D17" s="352" t="str">
        <f>INDEX('Художественно-эстетическое разв'!R5:R39,H2,1)</f>
        <v/>
      </c>
      <c r="E17" s="197" t="str">
        <f>INDEX('Художественно-эстетическое разв'!S5:S39,H2,1)</f>
        <v/>
      </c>
      <c r="F17" s="291"/>
      <c r="G17" s="168"/>
      <c r="H17" s="168"/>
      <c r="I17" s="168"/>
      <c r="J17" s="114"/>
    </row>
    <row r="18" spans="1:10" ht="36" customHeight="1" x14ac:dyDescent="0.25">
      <c r="A18" s="465" t="s">
        <v>299</v>
      </c>
      <c r="B18" s="465"/>
      <c r="C18" s="465"/>
      <c r="D18" s="352" t="str">
        <f>INDEX('Художественно-эстетическое разв'!AB5:AB39,H2,1)</f>
        <v/>
      </c>
      <c r="E18" s="197" t="str">
        <f>INDEX('Художественно-эстетическое разв'!AC5:AC39,H2,1)</f>
        <v/>
      </c>
      <c r="F18" s="291"/>
      <c r="G18" s="168"/>
      <c r="H18" s="168"/>
      <c r="I18" s="168"/>
      <c r="J18" s="114"/>
    </row>
    <row r="19" spans="1:10" ht="28.5" customHeight="1" x14ac:dyDescent="0.25">
      <c r="A19" s="465" t="s">
        <v>300</v>
      </c>
      <c r="B19" s="465"/>
      <c r="C19" s="465"/>
      <c r="D19" s="352" t="str">
        <f>INDEX('Художественно-эстетическое разв'!AG5:AG39,H2,1)</f>
        <v/>
      </c>
      <c r="E19" s="197" t="str">
        <f>INDEX('Художественно-эстетическое разв'!AH5:AH39,H2,1)</f>
        <v/>
      </c>
      <c r="F19" s="291"/>
      <c r="G19" s="168"/>
      <c r="H19" s="168"/>
      <c r="I19" s="168"/>
      <c r="J19" s="114"/>
    </row>
    <row r="20" spans="1:10" ht="39" customHeight="1" x14ac:dyDescent="0.25">
      <c r="A20" s="466" t="s">
        <v>301</v>
      </c>
      <c r="B20" s="466"/>
      <c r="C20" s="466"/>
      <c r="D20" s="348" t="e">
        <f>AVERAGE(D21:D22)</f>
        <v>#DIV/0!</v>
      </c>
      <c r="E20" s="479" t="e">
        <f>IF(D20="","",IF(D20&gt;1.5,"сформирован",IF(D20&lt;0.5,"не сформирован", "в стадии формирования")))</f>
        <v>#DIV/0!</v>
      </c>
      <c r="F20" s="479"/>
      <c r="G20" s="202"/>
      <c r="H20" s="202"/>
      <c r="I20" s="202"/>
      <c r="J20" s="114"/>
    </row>
    <row r="21" spans="1:10" ht="31.5" customHeight="1" x14ac:dyDescent="0.25">
      <c r="A21" s="465" t="s">
        <v>147</v>
      </c>
      <c r="B21" s="465"/>
      <c r="C21" s="465"/>
      <c r="D21" s="352" t="str">
        <f>INDEX('Речевое развитие'!Q4:Q39,H2,1)</f>
        <v/>
      </c>
      <c r="E21" s="206" t="str">
        <f>INDEX('Речевое развитие'!R4:R39,H2,1)</f>
        <v/>
      </c>
      <c r="F21" s="291"/>
      <c r="G21" s="168"/>
      <c r="H21" s="168"/>
      <c r="I21" s="168"/>
      <c r="J21" s="114"/>
    </row>
    <row r="22" spans="1:10" ht="36" customHeight="1" x14ac:dyDescent="0.25">
      <c r="A22" s="465" t="s">
        <v>302</v>
      </c>
      <c r="B22" s="465"/>
      <c r="C22" s="465"/>
      <c r="D22" s="352" t="str">
        <f>INDEX('Речевое развитие'!Y4:Y39,H2,1)</f>
        <v/>
      </c>
      <c r="E22" s="207" t="str">
        <f>INDEX('Речевое развитие'!Z4:Z39,H2,1)</f>
        <v/>
      </c>
      <c r="F22" s="291"/>
      <c r="G22" s="168"/>
      <c r="H22" s="168"/>
      <c r="I22" s="168"/>
      <c r="J22" s="114"/>
    </row>
    <row r="23" spans="1:10" ht="41.25" customHeight="1" x14ac:dyDescent="0.25">
      <c r="A23" s="466" t="s">
        <v>303</v>
      </c>
      <c r="B23" s="466"/>
      <c r="C23" s="466"/>
      <c r="D23" s="348" t="e">
        <f>AVERAGE(D24:D25)</f>
        <v>#DIV/0!</v>
      </c>
      <c r="E23" s="480" t="e">
        <f>IF(D23="","",IF(D23&gt;1.5,"сформирован",IF(D23&lt;0.5,"не сформирован", "в стадии формирования")))</f>
        <v>#DIV/0!</v>
      </c>
      <c r="F23" s="480"/>
      <c r="G23" s="204"/>
      <c r="H23" s="204"/>
      <c r="I23" s="204"/>
      <c r="J23" s="114"/>
    </row>
    <row r="24" spans="1:10" ht="30" customHeight="1" x14ac:dyDescent="0.25">
      <c r="A24" s="467" t="s">
        <v>149</v>
      </c>
      <c r="B24" s="468"/>
      <c r="C24" s="353"/>
      <c r="D24" s="355" t="str">
        <f>INDEX('Физическое развитие'!V4:V39,H2,1)</f>
        <v/>
      </c>
      <c r="E24" s="345" t="str">
        <f>INDEX('Физическое развитие'!W4:W39,H2,1)</f>
        <v/>
      </c>
      <c r="F24" s="342"/>
      <c r="G24" s="169"/>
      <c r="H24" s="169"/>
      <c r="I24" s="169"/>
      <c r="J24" s="114"/>
    </row>
    <row r="25" spans="1:10" ht="33" customHeight="1" x14ac:dyDescent="0.25">
      <c r="A25" s="465" t="s">
        <v>304</v>
      </c>
      <c r="B25" s="465"/>
      <c r="C25" s="465"/>
      <c r="D25" s="354" t="str">
        <f>INDEX('Физическое развитие'!AA4:AA39,H2,1)</f>
        <v/>
      </c>
      <c r="E25" s="343" t="str">
        <f>INDEX('Физическое развитие'!AB4:AB39,H2,1)</f>
        <v/>
      </c>
      <c r="F25" s="291"/>
      <c r="G25" s="169"/>
      <c r="H25" s="169"/>
      <c r="I25" s="169"/>
      <c r="J25" s="114"/>
    </row>
    <row r="26" spans="1:10" ht="15.75" x14ac:dyDescent="0.25">
      <c r="A26" s="196"/>
      <c r="B26" s="196"/>
      <c r="C26" s="196"/>
      <c r="D26" s="196"/>
      <c r="E26" s="196"/>
      <c r="F26" s="185"/>
      <c r="G26" s="113"/>
      <c r="H26" s="113"/>
      <c r="I26" s="113"/>
      <c r="J26" s="114"/>
    </row>
    <row r="27" spans="1:10" ht="15.75" x14ac:dyDescent="0.25">
      <c r="A27" s="113"/>
      <c r="B27" s="113"/>
      <c r="C27" s="78"/>
      <c r="D27" s="185"/>
      <c r="E27" s="185"/>
      <c r="F27" s="78"/>
      <c r="G27" s="113"/>
      <c r="H27" s="113"/>
      <c r="I27" s="113"/>
      <c r="J27" s="114"/>
    </row>
    <row r="28" spans="1:10" ht="15.75" x14ac:dyDescent="0.25">
      <c r="A28" s="113"/>
      <c r="B28" s="113"/>
      <c r="C28" s="196"/>
      <c r="D28" s="188"/>
      <c r="E28" s="78"/>
      <c r="F28" s="113"/>
      <c r="G28" s="113"/>
      <c r="H28" s="113"/>
      <c r="I28" s="113"/>
      <c r="J28" s="114"/>
    </row>
    <row r="29" spans="1:10" ht="15.75" x14ac:dyDescent="0.25">
      <c r="A29" s="113"/>
      <c r="B29" s="113"/>
      <c r="C29" s="196"/>
      <c r="D29" s="78"/>
      <c r="E29" s="113"/>
      <c r="F29" s="113"/>
      <c r="G29" s="113"/>
      <c r="H29" s="113"/>
      <c r="I29" s="113"/>
      <c r="J29" s="114"/>
    </row>
    <row r="30" spans="1:10" ht="15.75" x14ac:dyDescent="0.25">
      <c r="A30" s="113"/>
      <c r="B30" s="113"/>
      <c r="C30" s="185"/>
      <c r="D30" s="78"/>
      <c r="E30" s="113"/>
      <c r="F30" s="113"/>
      <c r="G30" s="113"/>
      <c r="H30" s="113"/>
      <c r="I30" s="113"/>
      <c r="J30" s="114"/>
    </row>
    <row r="31" spans="1:10" ht="15.75" x14ac:dyDescent="0.25">
      <c r="A31" s="113"/>
      <c r="B31" s="113"/>
      <c r="C31" s="188"/>
      <c r="D31" s="78"/>
      <c r="E31" s="113"/>
      <c r="F31" s="113"/>
      <c r="G31" s="113"/>
      <c r="H31" s="113"/>
      <c r="I31" s="113"/>
      <c r="J31" s="114"/>
    </row>
    <row r="32" spans="1:10" ht="15.75" x14ac:dyDescent="0.25">
      <c r="A32" s="78"/>
      <c r="B32" s="78"/>
      <c r="C32" s="78"/>
      <c r="D32" s="78"/>
      <c r="E32" s="113"/>
      <c r="F32" s="113"/>
      <c r="G32" s="113"/>
      <c r="H32" s="113"/>
      <c r="I32" s="113"/>
      <c r="J32" s="114"/>
    </row>
    <row r="33" spans="1:10" ht="15.75" x14ac:dyDescent="0.25">
      <c r="A33" s="78"/>
      <c r="B33" s="78"/>
      <c r="C33" s="78"/>
      <c r="D33" s="78"/>
      <c r="E33" s="113"/>
      <c r="F33" s="113"/>
      <c r="G33" s="113"/>
      <c r="H33" s="113"/>
      <c r="I33" s="113"/>
      <c r="J33" s="114"/>
    </row>
    <row r="34" spans="1:10" ht="15.75" x14ac:dyDescent="0.25">
      <c r="A34" s="78"/>
      <c r="B34" s="78"/>
      <c r="C34" s="78"/>
      <c r="D34" s="78"/>
      <c r="E34" s="113"/>
      <c r="F34" s="113"/>
      <c r="G34" s="113"/>
      <c r="H34" s="113"/>
      <c r="I34" s="113"/>
      <c r="J34" s="114"/>
    </row>
    <row r="35" spans="1:10" ht="15.75" x14ac:dyDescent="0.25">
      <c r="A35" s="78"/>
      <c r="B35" s="78"/>
      <c r="C35" s="78"/>
      <c r="D35" s="185"/>
      <c r="E35" s="113"/>
      <c r="F35" s="113"/>
      <c r="G35" s="113"/>
      <c r="H35" s="113"/>
      <c r="I35" s="113"/>
      <c r="J35" s="114"/>
    </row>
    <row r="36" spans="1:10" ht="15.75" x14ac:dyDescent="0.25">
      <c r="A36" s="78"/>
      <c r="B36" s="78"/>
      <c r="C36" s="78"/>
      <c r="D36" s="113"/>
      <c r="E36" s="113"/>
      <c r="F36" s="113"/>
      <c r="G36" s="113"/>
      <c r="H36" s="113"/>
      <c r="I36" s="113"/>
      <c r="J36" s="114"/>
    </row>
    <row r="37" spans="1:10" ht="15.75" x14ac:dyDescent="0.25">
      <c r="A37" s="78"/>
      <c r="B37" s="78"/>
      <c r="C37" s="78"/>
      <c r="D37" s="113"/>
      <c r="E37" s="113"/>
      <c r="F37" s="113"/>
      <c r="G37" s="113"/>
      <c r="H37" s="113"/>
      <c r="I37" s="113"/>
      <c r="J37" s="114"/>
    </row>
    <row r="38" spans="1:10" x14ac:dyDescent="0.25">
      <c r="A38" s="469"/>
      <c r="B38" s="469"/>
      <c r="C38" s="469"/>
      <c r="D38" s="113"/>
      <c r="E38" s="113"/>
      <c r="F38" s="113"/>
      <c r="G38" s="113"/>
      <c r="H38" s="113"/>
      <c r="I38" s="113"/>
      <c r="J38" s="114"/>
    </row>
    <row r="39" spans="1:10" x14ac:dyDescent="0.25">
      <c r="A39" s="200"/>
      <c r="B39" s="200"/>
      <c r="C39" s="113"/>
      <c r="D39" s="113"/>
      <c r="E39" s="113"/>
      <c r="F39" s="113"/>
      <c r="G39" s="113"/>
      <c r="H39" s="113"/>
      <c r="I39" s="113"/>
      <c r="J39" s="114"/>
    </row>
    <row r="40" spans="1:10" x14ac:dyDescent="0.25">
      <c r="A40" s="113"/>
      <c r="B40" s="113"/>
      <c r="C40" s="113"/>
      <c r="D40" s="113"/>
      <c r="E40" s="113"/>
      <c r="F40" s="113"/>
      <c r="G40" s="113"/>
      <c r="H40" s="113"/>
      <c r="I40" s="113"/>
      <c r="J40" s="114"/>
    </row>
    <row r="41" spans="1:10" x14ac:dyDescent="0.25">
      <c r="A41" s="113"/>
      <c r="B41" s="113"/>
      <c r="C41" s="113"/>
      <c r="D41" s="113"/>
      <c r="E41" s="113"/>
      <c r="F41" s="113"/>
      <c r="G41" s="113"/>
      <c r="H41" s="113"/>
      <c r="I41" s="113"/>
      <c r="J41" s="114"/>
    </row>
    <row r="42" spans="1:10" x14ac:dyDescent="0.25">
      <c r="A42" s="113"/>
      <c r="B42" s="113"/>
      <c r="C42" s="113"/>
      <c r="D42" s="113"/>
      <c r="E42" s="113"/>
      <c r="F42" s="113"/>
      <c r="G42" s="113"/>
      <c r="H42" s="113"/>
      <c r="I42" s="113"/>
      <c r="J42" s="114"/>
    </row>
  </sheetData>
  <sheetProtection password="CC6F" sheet="1" objects="1" scenarios="1" selectLockedCells="1"/>
  <mergeCells count="32">
    <mergeCell ref="A6:C6"/>
    <mergeCell ref="A9:C9"/>
    <mergeCell ref="B2:F2"/>
    <mergeCell ref="B3:E3"/>
    <mergeCell ref="D4:E4"/>
    <mergeCell ref="D5:E5"/>
    <mergeCell ref="E16:F16"/>
    <mergeCell ref="E20:F20"/>
    <mergeCell ref="E23:F23"/>
    <mergeCell ref="S2:U2"/>
    <mergeCell ref="P2:R2"/>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A17:C17"/>
    <mergeCell ref="A18:C18"/>
    <mergeCell ref="A19:C19"/>
    <mergeCell ref="A20:C20"/>
    <mergeCell ref="A21:C21"/>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44"/>
  <sheetViews>
    <sheetView topLeftCell="BY3" zoomScale="70" zoomScaleNormal="70" workbookViewId="0">
      <selection activeCell="K36" sqref="K36"/>
    </sheetView>
  </sheetViews>
  <sheetFormatPr defaultColWidth="9.140625" defaultRowHeight="15" x14ac:dyDescent="0.2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x14ac:dyDescent="0.35">
      <c r="A1" s="451" t="s">
        <v>281</v>
      </c>
      <c r="B1" s="435"/>
      <c r="C1" s="435"/>
      <c r="D1" s="435"/>
      <c r="E1" s="435"/>
      <c r="F1" s="435"/>
      <c r="G1" s="435"/>
      <c r="H1" s="435"/>
      <c r="I1" s="435"/>
      <c r="J1" s="435"/>
      <c r="K1" s="435"/>
      <c r="L1" s="435"/>
      <c r="M1" s="435"/>
      <c r="N1" s="435"/>
      <c r="O1" s="435"/>
      <c r="P1" s="435"/>
      <c r="Q1" s="435"/>
      <c r="R1" s="435"/>
      <c r="S1" s="435"/>
      <c r="T1" s="435"/>
      <c r="U1" s="435"/>
      <c r="V1" s="435"/>
      <c r="W1" s="435"/>
      <c r="X1" s="435"/>
      <c r="Y1" s="435"/>
      <c r="Z1" s="435"/>
      <c r="AA1" s="435"/>
      <c r="AB1" s="435"/>
      <c r="AC1" s="435"/>
      <c r="AD1" s="435"/>
      <c r="AE1" s="435"/>
      <c r="AF1" s="435"/>
      <c r="AG1" s="435"/>
      <c r="AH1" s="435"/>
      <c r="AI1" s="435"/>
      <c r="AJ1" s="435"/>
      <c r="AK1" s="435"/>
      <c r="AL1" s="435"/>
      <c r="AM1" s="435"/>
      <c r="AN1" s="435"/>
      <c r="AO1" s="435"/>
      <c r="AP1" s="435"/>
      <c r="AQ1" s="435"/>
      <c r="AR1" s="435"/>
      <c r="AS1" s="435"/>
      <c r="AT1" s="435"/>
      <c r="AU1" s="435"/>
      <c r="AV1" s="435"/>
      <c r="AW1" s="435"/>
      <c r="AX1" s="435"/>
      <c r="AY1" s="435"/>
      <c r="AZ1" s="435"/>
      <c r="BA1" s="435"/>
      <c r="BB1" s="435"/>
      <c r="BC1" s="435"/>
      <c r="BD1" s="435"/>
      <c r="BE1" s="435"/>
      <c r="BF1" s="435"/>
      <c r="BG1" s="435"/>
      <c r="BH1" s="435"/>
      <c r="BI1" s="435"/>
      <c r="BJ1" s="435"/>
      <c r="BK1" s="435"/>
      <c r="BX1" s="236"/>
      <c r="DB1" s="236"/>
    </row>
    <row r="2" spans="1:121" s="319" customFormat="1" ht="96" customHeight="1" x14ac:dyDescent="0.25">
      <c r="A2" s="446" t="str">
        <f>список!A1</f>
        <v>№</v>
      </c>
      <c r="B2" s="446" t="str">
        <f>список!B1</f>
        <v>Фамилия, имя воспитанника</v>
      </c>
      <c r="C2" s="446" t="str">
        <f>список!C1</f>
        <v xml:space="preserve">дата </v>
      </c>
      <c r="D2" s="490" t="s">
        <v>283</v>
      </c>
      <c r="E2" s="489"/>
      <c r="F2" s="489"/>
      <c r="G2" s="489"/>
      <c r="H2" s="489"/>
      <c r="I2" s="489"/>
      <c r="J2" s="489"/>
      <c r="K2" s="489"/>
      <c r="L2" s="317"/>
      <c r="M2" s="318"/>
      <c r="N2" s="490" t="s">
        <v>282</v>
      </c>
      <c r="O2" s="489"/>
      <c r="P2" s="489"/>
      <c r="Q2" s="489"/>
      <c r="R2" s="489"/>
      <c r="S2" s="489"/>
      <c r="T2" s="489"/>
      <c r="U2" s="489"/>
      <c r="V2" s="489"/>
      <c r="W2" s="317"/>
      <c r="X2" s="318"/>
      <c r="Y2" s="488" t="s">
        <v>284</v>
      </c>
      <c r="Z2" s="489"/>
      <c r="AA2" s="489"/>
      <c r="AB2" s="489"/>
      <c r="AC2" s="489"/>
      <c r="AD2" s="489"/>
      <c r="AE2" s="489"/>
      <c r="AF2" s="489"/>
      <c r="AG2" s="317"/>
      <c r="AH2" s="318"/>
      <c r="AI2" s="488" t="s">
        <v>285</v>
      </c>
      <c r="AJ2" s="489"/>
      <c r="AK2" s="489"/>
      <c r="AL2" s="489"/>
      <c r="AM2" s="489"/>
      <c r="AN2" s="489"/>
      <c r="AO2" s="489"/>
      <c r="AP2" s="489"/>
      <c r="AQ2" s="317"/>
      <c r="AR2" s="318"/>
      <c r="AS2" s="488" t="s">
        <v>286</v>
      </c>
      <c r="AT2" s="489"/>
      <c r="AU2" s="489"/>
      <c r="AV2" s="489"/>
      <c r="AW2" s="489"/>
      <c r="AX2" s="489"/>
      <c r="AY2" s="489"/>
      <c r="AZ2" s="489"/>
      <c r="BA2" s="489"/>
      <c r="BB2" s="489"/>
      <c r="BC2" s="489"/>
      <c r="BD2" s="489"/>
      <c r="BE2" s="489"/>
      <c r="BF2" s="317"/>
      <c r="BG2" s="318"/>
      <c r="BH2" s="488" t="s">
        <v>287</v>
      </c>
      <c r="BI2" s="489"/>
      <c r="BJ2" s="489"/>
      <c r="BK2" s="489"/>
      <c r="BL2" s="489"/>
      <c r="BM2" s="489"/>
      <c r="BN2" s="489"/>
      <c r="BO2" s="489"/>
      <c r="BP2" s="489"/>
      <c r="BQ2" s="489"/>
      <c r="BR2" s="489"/>
      <c r="BS2" s="489"/>
      <c r="BT2" s="489"/>
      <c r="BU2" s="489"/>
      <c r="BV2" s="489"/>
      <c r="BW2" s="489"/>
      <c r="BX2" s="317"/>
      <c r="BY2" s="318"/>
      <c r="BZ2" s="489" t="s">
        <v>342</v>
      </c>
      <c r="CA2" s="489"/>
      <c r="CB2" s="489"/>
      <c r="CC2" s="489"/>
      <c r="CD2" s="489"/>
      <c r="CE2" s="489"/>
      <c r="CF2" s="489"/>
      <c r="CG2" s="489"/>
      <c r="CH2" s="489"/>
      <c r="CI2" s="489"/>
      <c r="CJ2" s="489"/>
      <c r="CK2" s="489"/>
      <c r="CL2" s="489"/>
      <c r="CM2" s="489"/>
      <c r="CN2" s="489"/>
      <c r="CO2" s="489"/>
      <c r="CP2" s="489"/>
      <c r="CQ2" s="489"/>
      <c r="CR2" s="489"/>
      <c r="CS2" s="489"/>
      <c r="CT2" s="489"/>
      <c r="CU2" s="489"/>
      <c r="CV2" s="489"/>
      <c r="CW2" s="489"/>
      <c r="CX2" s="489"/>
      <c r="CY2" s="489"/>
      <c r="CZ2" s="489"/>
      <c r="DA2" s="489"/>
      <c r="DB2" s="317"/>
      <c r="DC2" s="318"/>
      <c r="DD2" s="491"/>
      <c r="DE2" s="492"/>
      <c r="DF2" s="492"/>
      <c r="DG2" s="492"/>
      <c r="DH2" s="492"/>
      <c r="DI2" s="492"/>
      <c r="DJ2" s="492"/>
      <c r="DK2" s="492"/>
      <c r="DL2" s="492"/>
      <c r="DM2" s="492"/>
      <c r="DN2" s="492"/>
      <c r="DO2" s="492"/>
    </row>
    <row r="3" spans="1:121" ht="210" customHeight="1" thickBot="1" x14ac:dyDescent="0.3">
      <c r="A3" s="447"/>
      <c r="B3" s="447"/>
      <c r="C3" s="447"/>
      <c r="D3" s="314" t="s">
        <v>171</v>
      </c>
      <c r="E3" s="315" t="s">
        <v>175</v>
      </c>
      <c r="F3" s="316" t="s">
        <v>176</v>
      </c>
      <c r="G3" s="316" t="s">
        <v>308</v>
      </c>
      <c r="H3" s="316"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20"/>
      <c r="AR3" s="98"/>
      <c r="AS3" s="215"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x14ac:dyDescent="0.25">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x14ac:dyDescent="0.25">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x14ac:dyDescent="0.25">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x14ac:dyDescent="0.25">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x14ac:dyDescent="0.25">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x14ac:dyDescent="0.25">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x14ac:dyDescent="0.25">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x14ac:dyDescent="0.25">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x14ac:dyDescent="0.25">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x14ac:dyDescent="0.25">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x14ac:dyDescent="0.25">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x14ac:dyDescent="0.25">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x14ac:dyDescent="0.25">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x14ac:dyDescent="0.25">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x14ac:dyDescent="0.25">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x14ac:dyDescent="0.25">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x14ac:dyDescent="0.25">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x14ac:dyDescent="0.25">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x14ac:dyDescent="0.25">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x14ac:dyDescent="0.25">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x14ac:dyDescent="0.25">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x14ac:dyDescent="0.25">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x14ac:dyDescent="0.25">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x14ac:dyDescent="0.25">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x14ac:dyDescent="0.25">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x14ac:dyDescent="0.25">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x14ac:dyDescent="0.25">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x14ac:dyDescent="0.25">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x14ac:dyDescent="0.25">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x14ac:dyDescent="0.25">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x14ac:dyDescent="0.25">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x14ac:dyDescent="0.25">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x14ac:dyDescent="0.25">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x14ac:dyDescent="0.25">
      <c r="A37" s="323">
        <f>список!A35</f>
        <v>34</v>
      </c>
      <c r="B37" s="153" t="str">
        <f>IF(список!B35="","",список!B35)</f>
        <v/>
      </c>
      <c r="C37" s="149">
        <f>IF(список!C35="","",список!C35)</f>
        <v>0</v>
      </c>
      <c r="D37" s="325"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5"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5"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5"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5"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6"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4"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5"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2" customFormat="1" ht="15.75" thickBot="1" x14ac:dyDescent="0.3">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21"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21"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x14ac:dyDescent="0.25">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1"/>
      <c r="V39" s="107"/>
      <c r="W39" s="107"/>
      <c r="Y39" s="211"/>
      <c r="AG39" s="107"/>
      <c r="AI39" s="211"/>
      <c r="AQ39" s="107"/>
      <c r="AS39" s="211"/>
      <c r="AT39" s="211"/>
      <c r="BF39" s="334"/>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x14ac:dyDescent="0.25">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x14ac:dyDescent="0.25">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x14ac:dyDescent="0.25">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x14ac:dyDescent="0.25">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x14ac:dyDescent="0.25">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43"/>
  <sheetViews>
    <sheetView topLeftCell="N4" zoomScale="70" zoomScaleNormal="70" workbookViewId="0">
      <selection activeCell="AE28" sqref="AE28"/>
    </sheetView>
  </sheetViews>
  <sheetFormatPr defaultColWidth="9.140625" defaultRowHeight="15" x14ac:dyDescent="0.2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x14ac:dyDescent="0.25">
      <c r="A1" s="364" t="s">
        <v>118</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row>
    <row r="2" spans="1:42" ht="63.75" customHeight="1" x14ac:dyDescent="0.25">
      <c r="A2" s="367" t="str">
        <f>список!A1</f>
        <v>№</v>
      </c>
      <c r="B2" s="368" t="str">
        <f>список!B1</f>
        <v>Фамилия, имя воспитанника</v>
      </c>
      <c r="C2" s="367" t="str">
        <f>список!C1</f>
        <v xml:space="preserve">дата </v>
      </c>
      <c r="D2" s="365" t="s">
        <v>119</v>
      </c>
      <c r="E2" s="365"/>
      <c r="F2" s="365"/>
      <c r="G2" s="365"/>
      <c r="H2" s="365"/>
      <c r="I2" s="365"/>
      <c r="J2" s="365"/>
      <c r="K2" s="365"/>
      <c r="L2" s="365"/>
      <c r="M2" s="365"/>
      <c r="N2" s="365"/>
      <c r="O2" s="365"/>
      <c r="P2" s="365"/>
      <c r="Q2" s="365"/>
      <c r="R2" s="365"/>
      <c r="S2" s="365"/>
      <c r="T2" s="365"/>
      <c r="U2" s="365"/>
      <c r="V2" s="365"/>
      <c r="W2" s="366" t="s">
        <v>121</v>
      </c>
      <c r="X2" s="366"/>
      <c r="Y2" s="366"/>
      <c r="Z2" s="366"/>
      <c r="AA2" s="366"/>
      <c r="AB2" s="366"/>
      <c r="AC2" s="366"/>
      <c r="AD2" s="365" t="s">
        <v>122</v>
      </c>
      <c r="AE2" s="365"/>
      <c r="AF2" s="365"/>
      <c r="AG2" s="365"/>
      <c r="AH2" s="365"/>
      <c r="AI2" s="365"/>
      <c r="AJ2" s="365"/>
      <c r="AK2" s="365"/>
      <c r="AL2" s="365"/>
      <c r="AM2" s="365"/>
      <c r="AN2" s="365"/>
      <c r="AO2" s="365"/>
    </row>
    <row r="3" spans="1:42" ht="18" customHeight="1" x14ac:dyDescent="0.25">
      <c r="A3" s="367"/>
      <c r="B3" s="368"/>
      <c r="C3" s="367"/>
      <c r="D3" s="369" t="s">
        <v>120</v>
      </c>
      <c r="E3" s="369"/>
      <c r="F3" s="369"/>
      <c r="G3" s="369"/>
      <c r="H3" s="369"/>
      <c r="I3" s="369"/>
      <c r="J3" s="369"/>
      <c r="K3" s="369"/>
      <c r="L3" s="369"/>
      <c r="M3" s="369"/>
      <c r="N3" s="369"/>
      <c r="O3" s="369"/>
      <c r="P3" s="369"/>
      <c r="Q3" s="369"/>
      <c r="R3" s="369"/>
      <c r="S3" s="369"/>
      <c r="T3" s="369"/>
      <c r="U3" s="124"/>
      <c r="V3" s="124"/>
      <c r="W3" s="125"/>
      <c r="X3" s="125"/>
      <c r="Y3" s="125"/>
      <c r="Z3" s="125"/>
      <c r="AA3" s="125"/>
      <c r="AB3" s="125"/>
      <c r="AC3" s="125"/>
      <c r="AD3" s="124"/>
      <c r="AE3" s="246"/>
      <c r="AF3" s="124"/>
      <c r="AG3" s="124"/>
      <c r="AH3" s="124"/>
      <c r="AI3" s="124"/>
      <c r="AJ3" s="124"/>
      <c r="AK3" s="124"/>
      <c r="AL3" s="124"/>
      <c r="AM3" s="124"/>
      <c r="AN3" s="124"/>
      <c r="AO3" s="124"/>
    </row>
    <row r="4" spans="1:42" ht="329.25" customHeight="1" thickBot="1" x14ac:dyDescent="0.3">
      <c r="A4" s="367"/>
      <c r="B4" s="368"/>
      <c r="C4" s="367"/>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70" t="s">
        <v>0</v>
      </c>
      <c r="V4" s="370"/>
      <c r="W4" s="139" t="s">
        <v>174</v>
      </c>
      <c r="X4" s="139" t="s">
        <v>175</v>
      </c>
      <c r="Y4" s="139" t="s">
        <v>176</v>
      </c>
      <c r="Z4" s="139" t="s">
        <v>308</v>
      </c>
      <c r="AA4" s="139" t="s">
        <v>309</v>
      </c>
      <c r="AB4" s="370" t="s">
        <v>0</v>
      </c>
      <c r="AC4" s="370"/>
      <c r="AD4" s="139" t="s">
        <v>180</v>
      </c>
      <c r="AE4" s="139" t="s">
        <v>310</v>
      </c>
      <c r="AF4" s="139" t="s">
        <v>181</v>
      </c>
      <c r="AG4" s="139" t="s">
        <v>182</v>
      </c>
      <c r="AH4" s="139" t="s">
        <v>183</v>
      </c>
      <c r="AI4" s="139" t="s">
        <v>184</v>
      </c>
      <c r="AJ4" s="139" t="s">
        <v>185</v>
      </c>
      <c r="AK4" s="139" t="s">
        <v>186</v>
      </c>
      <c r="AL4" s="139" t="s">
        <v>187</v>
      </c>
      <c r="AM4" s="139" t="s">
        <v>188</v>
      </c>
      <c r="AN4" s="370" t="s">
        <v>0</v>
      </c>
      <c r="AO4" s="370"/>
    </row>
    <row r="5" spans="1:42" x14ac:dyDescent="0.25">
      <c r="A5" s="82">
        <f>список!A2</f>
        <v>1</v>
      </c>
      <c r="B5" s="145" t="str">
        <f>IF(список!B2="","",список!B2)</f>
        <v/>
      </c>
      <c r="C5" s="82" t="str">
        <f>IF(список!C2="","",список!C2)</f>
        <v/>
      </c>
      <c r="D5" s="229"/>
      <c r="E5" s="230"/>
      <c r="F5" s="230"/>
      <c r="G5" s="230"/>
      <c r="H5" s="230"/>
      <c r="I5" s="230"/>
      <c r="J5" s="229"/>
      <c r="K5" s="230"/>
      <c r="L5" s="230"/>
      <c r="M5" s="230"/>
      <c r="N5" s="230"/>
      <c r="O5" s="230"/>
      <c r="P5" s="229"/>
      <c r="Q5" s="234"/>
      <c r="R5" s="234"/>
      <c r="S5" s="234"/>
      <c r="T5" s="226"/>
      <c r="U5" s="254" t="str">
        <f>IF(D5="","",IF(E5="","",IF(F5="","",IF(G5="","",IF(H5="","",IF(I5="","",IF(J5="","",IF(K5="","",IF(L5="","",IF(M5="","",IF(N5="","",IF(O5="","",IF(P5="","",IF(Q5="","",IF(R5="","",IF(S5="","",IF(T5="","",SUM(D5:T5)/17)))))))))))))))))</f>
        <v/>
      </c>
      <c r="V5" s="255" t="str">
        <f>IF(U5="","",IF(U5&gt;1.5,"сформирован",IF(U5&lt;0.5,"не сформирован", "в стадии формирования")))</f>
        <v/>
      </c>
      <c r="W5" s="229"/>
      <c r="X5" s="234"/>
      <c r="Y5" s="234"/>
      <c r="Z5" s="234"/>
      <c r="AA5" s="258"/>
      <c r="AB5" s="261" t="str">
        <f>IF(W5="","",IF(X5="","",IF(Y5="","",IF(Z5="","",IF(AA5="","",SUM(W5:AA5)/5)))))</f>
        <v/>
      </c>
      <c r="AC5" s="262" t="str">
        <f>IF(AB5="","",IF(AB5&gt;1.5,"сформирован",IF(AB5&lt;0.5,"не сформирован","в стадии формирования")))</f>
        <v/>
      </c>
      <c r="AD5" s="230"/>
      <c r="AE5" s="230"/>
      <c r="AF5" s="230"/>
      <c r="AG5" s="230"/>
      <c r="AH5" s="230"/>
      <c r="AI5" s="230"/>
      <c r="AJ5" s="230"/>
      <c r="AK5" s="230"/>
      <c r="AL5" s="230"/>
      <c r="AM5" s="258"/>
      <c r="AN5" s="254" t="str">
        <f>IF(AD5="","",IF(AE5="","",IF(AF5="","",IF(AG5="","",IF(AH5="","",IF(AI5="","",IF(AJ5="","",IF(AK5="","",IF(AL5="","",IF(AM5="","",(SUM(AD5:AM5)/10)))))))))))</f>
        <v/>
      </c>
      <c r="AO5" s="265" t="str">
        <f>IF(AN5="","",IF(AN5&gt;1.5,"сформирован",IF(AN5&lt;0.5,"не сформирован", "в стадии формирования")))</f>
        <v/>
      </c>
      <c r="AP5" s="264"/>
    </row>
    <row r="6" spans="1:42" x14ac:dyDescent="0.25">
      <c r="A6" s="82">
        <f>список!A3</f>
        <v>2</v>
      </c>
      <c r="B6" s="145" t="str">
        <f>IF(список!B3="","",список!B3)</f>
        <v/>
      </c>
      <c r="C6" s="82">
        <f>IF(список!C3="","",список!C3)</f>
        <v>0</v>
      </c>
      <c r="D6" s="231"/>
      <c r="E6" s="232"/>
      <c r="F6" s="232"/>
      <c r="G6" s="232"/>
      <c r="H6" s="232"/>
      <c r="I6" s="232"/>
      <c r="J6" s="231"/>
      <c r="K6" s="232"/>
      <c r="L6" s="232"/>
      <c r="M6" s="232"/>
      <c r="N6" s="232"/>
      <c r="O6" s="232"/>
      <c r="P6" s="231"/>
      <c r="Q6" s="235"/>
      <c r="R6" s="235"/>
      <c r="S6" s="233"/>
      <c r="T6" s="226"/>
      <c r="U6" s="256" t="str">
        <f t="shared" ref="U6:U39" si="0">IF(D6="","",IF(E6="","",IF(F6="","",IF(G6="","",IF(H6="","",IF(I6="","",IF(J6="","",IF(K6="","",IF(L6="","",IF(M6="","",IF(N6="","",IF(O6="","",IF(P6="","",IF(Q6="","",IF(R6="","",IF(S6="","",IF(T6="","",SUM(D6:T6)/17)))))))))))))))))</f>
        <v/>
      </c>
      <c r="V6" s="297" t="str">
        <f t="shared" ref="V6:V39" si="1">IF(U6="","",IF(U6&gt;1.5,"сформирован",IF(U6&lt;0.5,"не сформирован", "в стадии формирования")))</f>
        <v/>
      </c>
      <c r="W6" s="231"/>
      <c r="X6" s="235"/>
      <c r="Y6" s="235"/>
      <c r="Z6" s="233"/>
      <c r="AA6" s="259"/>
      <c r="AB6" s="362" t="str">
        <f t="shared" ref="AB6:AB39" si="2">IF(W6="","",IF(X6="","",IF(Y6="","",IF(Z6="","",IF(AA6="","",SUM(W6:AA6)/5)))))</f>
        <v/>
      </c>
      <c r="AC6" s="263" t="str">
        <f t="shared" ref="AC6:AC39" si="3">IF(AB6="","",IF(AB6&gt;1.5,"сформирован",IF(AB6&lt;0.5,"не сформирован","в стадии формирования")))</f>
        <v/>
      </c>
      <c r="AD6" s="232"/>
      <c r="AE6" s="232"/>
      <c r="AF6" s="232"/>
      <c r="AG6" s="232"/>
      <c r="AH6" s="232"/>
      <c r="AI6" s="232"/>
      <c r="AJ6" s="232"/>
      <c r="AK6" s="232"/>
      <c r="AL6" s="232"/>
      <c r="AM6" s="259"/>
      <c r="AN6" s="256" t="str">
        <f t="shared" ref="AN6:AN39" si="4">IF(AD6="","",IF(AE6="","",IF(AF6="","",IF(AG6="","",IF(AH6="","",IF(AI6="","",IF(AJ6="","",IF(AK6="","",IF(AL6="","",IF(AM6="","",(SUM(AD6:AM6)/10)))))))))))</f>
        <v/>
      </c>
      <c r="AO6" s="257" t="str">
        <f t="shared" ref="AO6:AO39" si="5">IF(AN6="","",IF(AN6&gt;1.5,"сформирован",IF(AN6&lt;0.5,"не сформирован", "в стадии формирования")))</f>
        <v/>
      </c>
      <c r="AP6" s="264"/>
    </row>
    <row r="7" spans="1:42" x14ac:dyDescent="0.25">
      <c r="A7" s="82">
        <f>список!A4</f>
        <v>3</v>
      </c>
      <c r="B7" s="145" t="str">
        <f>IF(список!B4="","",список!B4)</f>
        <v/>
      </c>
      <c r="C7" s="82">
        <f>IF(список!C4="","",список!C4)</f>
        <v>0</v>
      </c>
      <c r="D7" s="231"/>
      <c r="E7" s="233"/>
      <c r="F7" s="233"/>
      <c r="G7" s="233"/>
      <c r="H7" s="233"/>
      <c r="I7" s="233"/>
      <c r="J7" s="231"/>
      <c r="K7" s="233"/>
      <c r="L7" s="233"/>
      <c r="M7" s="233"/>
      <c r="N7" s="233"/>
      <c r="O7" s="233"/>
      <c r="P7" s="231"/>
      <c r="Q7" s="233"/>
      <c r="R7" s="233"/>
      <c r="S7" s="233"/>
      <c r="T7" s="226"/>
      <c r="U7" s="256" t="str">
        <f t="shared" si="0"/>
        <v/>
      </c>
      <c r="V7" s="297" t="str">
        <f t="shared" si="1"/>
        <v/>
      </c>
      <c r="W7" s="231"/>
      <c r="X7" s="233"/>
      <c r="Y7" s="233"/>
      <c r="Z7" s="233"/>
      <c r="AA7" s="260"/>
      <c r="AB7" s="362" t="str">
        <f t="shared" si="2"/>
        <v/>
      </c>
      <c r="AC7" s="263" t="str">
        <f t="shared" si="3"/>
        <v/>
      </c>
      <c r="AD7" s="232"/>
      <c r="AE7" s="232"/>
      <c r="AF7" s="232"/>
      <c r="AG7" s="232"/>
      <c r="AH7" s="232"/>
      <c r="AI7" s="232"/>
      <c r="AJ7" s="232"/>
      <c r="AK7" s="232"/>
      <c r="AL7" s="232"/>
      <c r="AM7" s="259"/>
      <c r="AN7" s="256" t="str">
        <f t="shared" si="4"/>
        <v/>
      </c>
      <c r="AO7" s="257" t="str">
        <f t="shared" si="5"/>
        <v/>
      </c>
      <c r="AP7" s="264"/>
    </row>
    <row r="8" spans="1:42" x14ac:dyDescent="0.25">
      <c r="A8" s="82">
        <f>список!A5</f>
        <v>4</v>
      </c>
      <c r="B8" s="145" t="str">
        <f>IF(список!B5="","",список!B5)</f>
        <v/>
      </c>
      <c r="C8" s="82">
        <f>IF(список!C5="","",список!C5)</f>
        <v>0</v>
      </c>
      <c r="D8" s="231"/>
      <c r="E8" s="233"/>
      <c r="F8" s="233"/>
      <c r="G8" s="233"/>
      <c r="H8" s="233"/>
      <c r="I8" s="233"/>
      <c r="J8" s="231"/>
      <c r="K8" s="233"/>
      <c r="L8" s="233"/>
      <c r="M8" s="233"/>
      <c r="N8" s="233"/>
      <c r="O8" s="233"/>
      <c r="P8" s="231"/>
      <c r="Q8" s="233"/>
      <c r="R8" s="233"/>
      <c r="S8" s="233"/>
      <c r="T8" s="226"/>
      <c r="U8" s="256" t="str">
        <f t="shared" si="0"/>
        <v/>
      </c>
      <c r="V8" s="297" t="str">
        <f t="shared" si="1"/>
        <v/>
      </c>
      <c r="W8" s="231"/>
      <c r="X8" s="233"/>
      <c r="Y8" s="233"/>
      <c r="Z8" s="233"/>
      <c r="AA8" s="260"/>
      <c r="AB8" s="362" t="str">
        <f t="shared" si="2"/>
        <v/>
      </c>
      <c r="AC8" s="263" t="str">
        <f t="shared" si="3"/>
        <v/>
      </c>
      <c r="AD8" s="233"/>
      <c r="AE8" s="233"/>
      <c r="AF8" s="233"/>
      <c r="AG8" s="233"/>
      <c r="AH8" s="233"/>
      <c r="AI8" s="233"/>
      <c r="AJ8" s="233"/>
      <c r="AK8" s="233"/>
      <c r="AL8" s="233"/>
      <c r="AM8" s="260"/>
      <c r="AN8" s="256" t="str">
        <f t="shared" si="4"/>
        <v/>
      </c>
      <c r="AO8" s="257" t="str">
        <f t="shared" si="5"/>
        <v/>
      </c>
      <c r="AP8" s="264"/>
    </row>
    <row r="9" spans="1:42" x14ac:dyDescent="0.25">
      <c r="A9" s="82">
        <f>список!A6</f>
        <v>5</v>
      </c>
      <c r="B9" s="145" t="str">
        <f>IF(список!B6="","",список!B6)</f>
        <v/>
      </c>
      <c r="C9" s="82">
        <f>IF(список!C6="","",список!C6)</f>
        <v>0</v>
      </c>
      <c r="D9" s="231"/>
      <c r="E9" s="233"/>
      <c r="F9" s="233"/>
      <c r="G9" s="233"/>
      <c r="H9" s="233"/>
      <c r="I9" s="233"/>
      <c r="J9" s="231"/>
      <c r="K9" s="233"/>
      <c r="L9" s="233"/>
      <c r="M9" s="233"/>
      <c r="N9" s="233"/>
      <c r="O9" s="233"/>
      <c r="P9" s="231"/>
      <c r="Q9" s="233"/>
      <c r="R9" s="233"/>
      <c r="S9" s="233"/>
      <c r="T9" s="226"/>
      <c r="U9" s="256" t="str">
        <f t="shared" si="0"/>
        <v/>
      </c>
      <c r="V9" s="297" t="str">
        <f t="shared" si="1"/>
        <v/>
      </c>
      <c r="W9" s="231"/>
      <c r="X9" s="233"/>
      <c r="Y9" s="233"/>
      <c r="Z9" s="233"/>
      <c r="AA9" s="260"/>
      <c r="AB9" s="362" t="str">
        <f t="shared" si="2"/>
        <v/>
      </c>
      <c r="AC9" s="263" t="str">
        <f t="shared" si="3"/>
        <v/>
      </c>
      <c r="AD9" s="232"/>
      <c r="AE9" s="232"/>
      <c r="AF9" s="232"/>
      <c r="AG9" s="232"/>
      <c r="AH9" s="232"/>
      <c r="AI9" s="232"/>
      <c r="AJ9" s="232"/>
      <c r="AK9" s="232"/>
      <c r="AL9" s="232"/>
      <c r="AM9" s="259"/>
      <c r="AN9" s="256" t="str">
        <f t="shared" si="4"/>
        <v/>
      </c>
      <c r="AO9" s="257" t="str">
        <f t="shared" si="5"/>
        <v/>
      </c>
      <c r="AP9" s="264"/>
    </row>
    <row r="10" spans="1:42" x14ac:dyDescent="0.25">
      <c r="A10" s="82">
        <f>список!A7</f>
        <v>6</v>
      </c>
      <c r="B10" s="145" t="str">
        <f>IF(список!B7="","",список!B7)</f>
        <v/>
      </c>
      <c r="C10" s="82">
        <f>IF(список!C7="","",список!C7)</f>
        <v>0</v>
      </c>
      <c r="D10" s="231"/>
      <c r="E10" s="232"/>
      <c r="F10" s="232"/>
      <c r="G10" s="232"/>
      <c r="H10" s="232"/>
      <c r="I10" s="232"/>
      <c r="J10" s="231"/>
      <c r="K10" s="232"/>
      <c r="L10" s="232"/>
      <c r="M10" s="232"/>
      <c r="N10" s="232"/>
      <c r="O10" s="232"/>
      <c r="P10" s="231"/>
      <c r="Q10" s="233"/>
      <c r="R10" s="233"/>
      <c r="S10" s="233"/>
      <c r="T10" s="226"/>
      <c r="U10" s="256" t="str">
        <f t="shared" si="0"/>
        <v/>
      </c>
      <c r="V10" s="297" t="str">
        <f t="shared" si="1"/>
        <v/>
      </c>
      <c r="W10" s="231"/>
      <c r="X10" s="233"/>
      <c r="Y10" s="233"/>
      <c r="Z10" s="233"/>
      <c r="AA10" s="259"/>
      <c r="AB10" s="362" t="str">
        <f t="shared" si="2"/>
        <v/>
      </c>
      <c r="AC10" s="263" t="str">
        <f t="shared" si="3"/>
        <v/>
      </c>
      <c r="AD10" s="232"/>
      <c r="AE10" s="232"/>
      <c r="AF10" s="232"/>
      <c r="AG10" s="232"/>
      <c r="AH10" s="232"/>
      <c r="AI10" s="232"/>
      <c r="AJ10" s="232"/>
      <c r="AK10" s="232"/>
      <c r="AL10" s="232"/>
      <c r="AM10" s="259"/>
      <c r="AN10" s="256" t="str">
        <f t="shared" si="4"/>
        <v/>
      </c>
      <c r="AO10" s="257" t="str">
        <f t="shared" si="5"/>
        <v/>
      </c>
      <c r="AP10" s="264"/>
    </row>
    <row r="11" spans="1:42" x14ac:dyDescent="0.25">
      <c r="A11" s="82">
        <f>список!A8</f>
        <v>7</v>
      </c>
      <c r="B11" s="145" t="str">
        <f>IF(список!B8="","",список!B8)</f>
        <v/>
      </c>
      <c r="C11" s="82">
        <f>IF(список!C8="","",список!C8)</f>
        <v>0</v>
      </c>
      <c r="D11" s="231"/>
      <c r="E11" s="232"/>
      <c r="F11" s="232"/>
      <c r="G11" s="232"/>
      <c r="H11" s="232"/>
      <c r="I11" s="232"/>
      <c r="J11" s="231"/>
      <c r="K11" s="232"/>
      <c r="L11" s="232"/>
      <c r="M11" s="232"/>
      <c r="N11" s="232"/>
      <c r="O11" s="232"/>
      <c r="P11" s="231"/>
      <c r="Q11" s="233"/>
      <c r="R11" s="233"/>
      <c r="S11" s="233"/>
      <c r="T11" s="226"/>
      <c r="U11" s="256" t="str">
        <f t="shared" si="0"/>
        <v/>
      </c>
      <c r="V11" s="297" t="str">
        <f t="shared" si="1"/>
        <v/>
      </c>
      <c r="W11" s="231"/>
      <c r="X11" s="233"/>
      <c r="Y11" s="233"/>
      <c r="Z11" s="233"/>
      <c r="AA11" s="259"/>
      <c r="AB11" s="362" t="str">
        <f t="shared" si="2"/>
        <v/>
      </c>
      <c r="AC11" s="263" t="str">
        <f t="shared" si="3"/>
        <v/>
      </c>
      <c r="AD11" s="232"/>
      <c r="AE11" s="232"/>
      <c r="AF11" s="232"/>
      <c r="AG11" s="232"/>
      <c r="AH11" s="232"/>
      <c r="AI11" s="232"/>
      <c r="AJ11" s="232"/>
      <c r="AK11" s="232"/>
      <c r="AL11" s="232"/>
      <c r="AM11" s="259"/>
      <c r="AN11" s="256" t="str">
        <f t="shared" si="4"/>
        <v/>
      </c>
      <c r="AO11" s="257" t="str">
        <f t="shared" si="5"/>
        <v/>
      </c>
      <c r="AP11" s="264"/>
    </row>
    <row r="12" spans="1:42" x14ac:dyDescent="0.25">
      <c r="A12" s="82">
        <f>список!A9</f>
        <v>8</v>
      </c>
      <c r="B12" s="145" t="str">
        <f>IF(список!B9="","",список!B9)</f>
        <v/>
      </c>
      <c r="C12" s="82">
        <f>IF(список!C9="","",список!C9)</f>
        <v>0</v>
      </c>
      <c r="D12" s="231"/>
      <c r="E12" s="232"/>
      <c r="F12" s="232"/>
      <c r="G12" s="232"/>
      <c r="H12" s="232"/>
      <c r="I12" s="232"/>
      <c r="J12" s="231"/>
      <c r="K12" s="232"/>
      <c r="L12" s="232"/>
      <c r="M12" s="232"/>
      <c r="N12" s="232"/>
      <c r="O12" s="232"/>
      <c r="P12" s="231"/>
      <c r="Q12" s="233"/>
      <c r="R12" s="233"/>
      <c r="S12" s="233"/>
      <c r="T12" s="226"/>
      <c r="U12" s="256" t="str">
        <f t="shared" si="0"/>
        <v/>
      </c>
      <c r="V12" s="297" t="str">
        <f t="shared" si="1"/>
        <v/>
      </c>
      <c r="W12" s="231"/>
      <c r="X12" s="233"/>
      <c r="Y12" s="233"/>
      <c r="Z12" s="233"/>
      <c r="AA12" s="259"/>
      <c r="AB12" s="362" t="str">
        <f t="shared" si="2"/>
        <v/>
      </c>
      <c r="AC12" s="263" t="str">
        <f t="shared" si="3"/>
        <v/>
      </c>
      <c r="AD12" s="232"/>
      <c r="AE12" s="232"/>
      <c r="AF12" s="232"/>
      <c r="AG12" s="232"/>
      <c r="AH12" s="232"/>
      <c r="AI12" s="232"/>
      <c r="AJ12" s="232"/>
      <c r="AK12" s="232"/>
      <c r="AL12" s="232"/>
      <c r="AM12" s="259"/>
      <c r="AN12" s="256" t="str">
        <f t="shared" si="4"/>
        <v/>
      </c>
      <c r="AO12" s="257" t="str">
        <f t="shared" si="5"/>
        <v/>
      </c>
      <c r="AP12" s="264"/>
    </row>
    <row r="13" spans="1:42" x14ac:dyDescent="0.25">
      <c r="A13" s="82">
        <f>список!A10</f>
        <v>9</v>
      </c>
      <c r="B13" s="145" t="str">
        <f>IF(список!B10="","",список!B10)</f>
        <v/>
      </c>
      <c r="C13" s="82">
        <f>IF(список!C10="","",список!C10)</f>
        <v>0</v>
      </c>
      <c r="D13" s="231"/>
      <c r="E13" s="232"/>
      <c r="F13" s="232"/>
      <c r="G13" s="232"/>
      <c r="H13" s="232"/>
      <c r="I13" s="232"/>
      <c r="J13" s="231"/>
      <c r="K13" s="232"/>
      <c r="L13" s="232"/>
      <c r="M13" s="232"/>
      <c r="N13" s="232"/>
      <c r="O13" s="232"/>
      <c r="P13" s="231"/>
      <c r="Q13" s="233"/>
      <c r="R13" s="233"/>
      <c r="S13" s="233"/>
      <c r="T13" s="226"/>
      <c r="U13" s="256" t="str">
        <f t="shared" si="0"/>
        <v/>
      </c>
      <c r="V13" s="297" t="str">
        <f t="shared" si="1"/>
        <v/>
      </c>
      <c r="W13" s="231"/>
      <c r="X13" s="233"/>
      <c r="Y13" s="233"/>
      <c r="Z13" s="233"/>
      <c r="AA13" s="259"/>
      <c r="AB13" s="362" t="str">
        <f t="shared" si="2"/>
        <v/>
      </c>
      <c r="AC13" s="263" t="str">
        <f t="shared" si="3"/>
        <v/>
      </c>
      <c r="AD13" s="232"/>
      <c r="AE13" s="232"/>
      <c r="AF13" s="232"/>
      <c r="AG13" s="232"/>
      <c r="AH13" s="232"/>
      <c r="AI13" s="232"/>
      <c r="AJ13" s="232"/>
      <c r="AK13" s="232"/>
      <c r="AL13" s="232"/>
      <c r="AM13" s="259"/>
      <c r="AN13" s="256" t="str">
        <f t="shared" si="4"/>
        <v/>
      </c>
      <c r="AO13" s="257" t="str">
        <f t="shared" si="5"/>
        <v/>
      </c>
      <c r="AP13" s="264"/>
    </row>
    <row r="14" spans="1:42" x14ac:dyDescent="0.25">
      <c r="A14" s="82">
        <f>список!A11</f>
        <v>10</v>
      </c>
      <c r="B14" s="145" t="str">
        <f>IF(список!B11="","",список!B11)</f>
        <v/>
      </c>
      <c r="C14" s="82">
        <f>IF(список!C11="","",список!C11)</f>
        <v>0</v>
      </c>
      <c r="D14" s="231"/>
      <c r="E14" s="232"/>
      <c r="F14" s="232"/>
      <c r="G14" s="232"/>
      <c r="H14" s="232"/>
      <c r="I14" s="232"/>
      <c r="J14" s="231"/>
      <c r="K14" s="232"/>
      <c r="L14" s="232"/>
      <c r="M14" s="232"/>
      <c r="N14" s="232"/>
      <c r="O14" s="232"/>
      <c r="P14" s="231"/>
      <c r="Q14" s="233"/>
      <c r="R14" s="233"/>
      <c r="S14" s="233"/>
      <c r="T14" s="226"/>
      <c r="U14" s="256" t="str">
        <f t="shared" si="0"/>
        <v/>
      </c>
      <c r="V14" s="297" t="str">
        <f t="shared" si="1"/>
        <v/>
      </c>
      <c r="W14" s="231"/>
      <c r="X14" s="233"/>
      <c r="Y14" s="233"/>
      <c r="Z14" s="233"/>
      <c r="AA14" s="259"/>
      <c r="AB14" s="362" t="str">
        <f t="shared" si="2"/>
        <v/>
      </c>
      <c r="AC14" s="263" t="str">
        <f t="shared" si="3"/>
        <v/>
      </c>
      <c r="AD14" s="232"/>
      <c r="AE14" s="232"/>
      <c r="AF14" s="232"/>
      <c r="AG14" s="232"/>
      <c r="AH14" s="232"/>
      <c r="AI14" s="232"/>
      <c r="AJ14" s="232"/>
      <c r="AK14" s="232"/>
      <c r="AL14" s="232"/>
      <c r="AM14" s="259"/>
      <c r="AN14" s="256" t="str">
        <f t="shared" si="4"/>
        <v/>
      </c>
      <c r="AO14" s="257" t="str">
        <f t="shared" si="5"/>
        <v/>
      </c>
      <c r="AP14" s="264"/>
    </row>
    <row r="15" spans="1:42" x14ac:dyDescent="0.25">
      <c r="A15" s="82">
        <f>список!A12</f>
        <v>11</v>
      </c>
      <c r="B15" s="145" t="str">
        <f>IF(список!B12="","",список!B12)</f>
        <v/>
      </c>
      <c r="C15" s="82">
        <f>IF(список!C12="","",список!C12)</f>
        <v>0</v>
      </c>
      <c r="D15" s="231"/>
      <c r="E15" s="233"/>
      <c r="F15" s="233"/>
      <c r="G15" s="233"/>
      <c r="H15" s="233"/>
      <c r="I15" s="233"/>
      <c r="J15" s="231"/>
      <c r="K15" s="233"/>
      <c r="L15" s="233"/>
      <c r="M15" s="233"/>
      <c r="N15" s="233"/>
      <c r="O15" s="233"/>
      <c r="P15" s="231"/>
      <c r="Q15" s="233"/>
      <c r="R15" s="233"/>
      <c r="S15" s="233"/>
      <c r="T15" s="226"/>
      <c r="U15" s="256" t="str">
        <f t="shared" si="0"/>
        <v/>
      </c>
      <c r="V15" s="297" t="str">
        <f t="shared" si="1"/>
        <v/>
      </c>
      <c r="W15" s="231"/>
      <c r="X15" s="233"/>
      <c r="Y15" s="233"/>
      <c r="Z15" s="233"/>
      <c r="AA15" s="260"/>
      <c r="AB15" s="362" t="str">
        <f t="shared" si="2"/>
        <v/>
      </c>
      <c r="AC15" s="263" t="str">
        <f t="shared" si="3"/>
        <v/>
      </c>
      <c r="AD15" s="232"/>
      <c r="AE15" s="232"/>
      <c r="AF15" s="232"/>
      <c r="AG15" s="232"/>
      <c r="AH15" s="232"/>
      <c r="AI15" s="232"/>
      <c r="AJ15" s="232"/>
      <c r="AK15" s="232"/>
      <c r="AL15" s="232"/>
      <c r="AM15" s="259"/>
      <c r="AN15" s="256" t="str">
        <f t="shared" si="4"/>
        <v/>
      </c>
      <c r="AO15" s="257" t="str">
        <f t="shared" si="5"/>
        <v/>
      </c>
      <c r="AP15" s="264"/>
    </row>
    <row r="16" spans="1:42" x14ac:dyDescent="0.25">
      <c r="A16" s="82">
        <f>список!A13</f>
        <v>12</v>
      </c>
      <c r="B16" s="145" t="str">
        <f>IF(список!B13="","",список!B13)</f>
        <v/>
      </c>
      <c r="C16" s="82">
        <f>IF(список!C13="","",список!C13)</f>
        <v>0</v>
      </c>
      <c r="D16" s="231"/>
      <c r="E16" s="232"/>
      <c r="F16" s="232"/>
      <c r="G16" s="232"/>
      <c r="H16" s="232"/>
      <c r="I16" s="232"/>
      <c r="J16" s="231"/>
      <c r="K16" s="232"/>
      <c r="L16" s="232"/>
      <c r="M16" s="232"/>
      <c r="N16" s="232"/>
      <c r="O16" s="232"/>
      <c r="P16" s="231"/>
      <c r="Q16" s="233"/>
      <c r="R16" s="233"/>
      <c r="S16" s="233"/>
      <c r="T16" s="226"/>
      <c r="U16" s="256" t="str">
        <f t="shared" si="0"/>
        <v/>
      </c>
      <c r="V16" s="297" t="str">
        <f t="shared" si="1"/>
        <v/>
      </c>
      <c r="W16" s="231"/>
      <c r="X16" s="233"/>
      <c r="Y16" s="233"/>
      <c r="Z16" s="233"/>
      <c r="AA16" s="259"/>
      <c r="AB16" s="362" t="str">
        <f t="shared" si="2"/>
        <v/>
      </c>
      <c r="AC16" s="263" t="str">
        <f t="shared" si="3"/>
        <v/>
      </c>
      <c r="AD16" s="232"/>
      <c r="AE16" s="232"/>
      <c r="AF16" s="232"/>
      <c r="AG16" s="232"/>
      <c r="AH16" s="232"/>
      <c r="AI16" s="232"/>
      <c r="AJ16" s="232"/>
      <c r="AK16" s="232"/>
      <c r="AL16" s="232"/>
      <c r="AM16" s="259"/>
      <c r="AN16" s="256" t="str">
        <f t="shared" si="4"/>
        <v/>
      </c>
      <c r="AO16" s="257" t="str">
        <f t="shared" si="5"/>
        <v/>
      </c>
      <c r="AP16" s="264"/>
    </row>
    <row r="17" spans="1:42" x14ac:dyDescent="0.25">
      <c r="A17" s="82">
        <f>список!A14</f>
        <v>13</v>
      </c>
      <c r="B17" s="145" t="str">
        <f>IF(список!B14="","",список!B14)</f>
        <v/>
      </c>
      <c r="C17" s="82">
        <f>IF(список!C14="","",список!C14)</f>
        <v>0</v>
      </c>
      <c r="D17" s="231"/>
      <c r="E17" s="233"/>
      <c r="F17" s="233"/>
      <c r="G17" s="233"/>
      <c r="H17" s="233"/>
      <c r="I17" s="233"/>
      <c r="J17" s="231"/>
      <c r="K17" s="233"/>
      <c r="L17" s="233"/>
      <c r="M17" s="233"/>
      <c r="N17" s="233"/>
      <c r="O17" s="233"/>
      <c r="P17" s="231"/>
      <c r="Q17" s="233"/>
      <c r="R17" s="233"/>
      <c r="S17" s="233"/>
      <c r="T17" s="226"/>
      <c r="U17" s="256" t="str">
        <f t="shared" si="0"/>
        <v/>
      </c>
      <c r="V17" s="297" t="str">
        <f t="shared" si="1"/>
        <v/>
      </c>
      <c r="W17" s="231"/>
      <c r="X17" s="233"/>
      <c r="Y17" s="233"/>
      <c r="Z17" s="233"/>
      <c r="AA17" s="260"/>
      <c r="AB17" s="362" t="str">
        <f t="shared" si="2"/>
        <v/>
      </c>
      <c r="AC17" s="263" t="str">
        <f t="shared" si="3"/>
        <v/>
      </c>
      <c r="AD17" s="232"/>
      <c r="AE17" s="232"/>
      <c r="AF17" s="232"/>
      <c r="AG17" s="232"/>
      <c r="AH17" s="232"/>
      <c r="AI17" s="232"/>
      <c r="AJ17" s="232"/>
      <c r="AK17" s="232"/>
      <c r="AL17" s="232"/>
      <c r="AM17" s="259"/>
      <c r="AN17" s="256" t="str">
        <f t="shared" si="4"/>
        <v/>
      </c>
      <c r="AO17" s="257" t="str">
        <f t="shared" si="5"/>
        <v/>
      </c>
      <c r="AP17" s="264"/>
    </row>
    <row r="18" spans="1:42" x14ac:dyDescent="0.25">
      <c r="A18" s="82">
        <f>список!A15</f>
        <v>14</v>
      </c>
      <c r="B18" s="145" t="str">
        <f>IF(список!B15="","",список!B15)</f>
        <v/>
      </c>
      <c r="C18" s="82">
        <f>IF(список!C15="","",список!C15)</f>
        <v>0</v>
      </c>
      <c r="D18" s="231"/>
      <c r="E18" s="233"/>
      <c r="F18" s="233"/>
      <c r="G18" s="233"/>
      <c r="H18" s="233"/>
      <c r="I18" s="233"/>
      <c r="J18" s="231"/>
      <c r="K18" s="233"/>
      <c r="L18" s="233"/>
      <c r="M18" s="233"/>
      <c r="N18" s="233"/>
      <c r="O18" s="233"/>
      <c r="P18" s="231"/>
      <c r="Q18" s="233"/>
      <c r="R18" s="233"/>
      <c r="S18" s="233"/>
      <c r="T18" s="226"/>
      <c r="U18" s="256" t="str">
        <f t="shared" si="0"/>
        <v/>
      </c>
      <c r="V18" s="297" t="str">
        <f t="shared" si="1"/>
        <v/>
      </c>
      <c r="W18" s="231"/>
      <c r="X18" s="233"/>
      <c r="Y18" s="233"/>
      <c r="Z18" s="233"/>
      <c r="AA18" s="260"/>
      <c r="AB18" s="362" t="str">
        <f t="shared" si="2"/>
        <v/>
      </c>
      <c r="AC18" s="263" t="str">
        <f t="shared" si="3"/>
        <v/>
      </c>
      <c r="AD18" s="232"/>
      <c r="AE18" s="232"/>
      <c r="AF18" s="232"/>
      <c r="AG18" s="232"/>
      <c r="AH18" s="232"/>
      <c r="AI18" s="232"/>
      <c r="AJ18" s="232"/>
      <c r="AK18" s="232"/>
      <c r="AL18" s="232"/>
      <c r="AM18" s="259"/>
      <c r="AN18" s="256" t="str">
        <f t="shared" si="4"/>
        <v/>
      </c>
      <c r="AO18" s="257" t="str">
        <f t="shared" si="5"/>
        <v/>
      </c>
      <c r="AP18" s="264"/>
    </row>
    <row r="19" spans="1:42" x14ac:dyDescent="0.25">
      <c r="A19" s="82">
        <f>список!A16</f>
        <v>15</v>
      </c>
      <c r="B19" s="145" t="str">
        <f>IF(список!B16="","",список!B16)</f>
        <v/>
      </c>
      <c r="C19" s="82">
        <f>IF(список!C16="","",список!C16)</f>
        <v>0</v>
      </c>
      <c r="D19" s="231"/>
      <c r="E19" s="233"/>
      <c r="F19" s="233"/>
      <c r="G19" s="233"/>
      <c r="H19" s="233"/>
      <c r="I19" s="233"/>
      <c r="J19" s="231"/>
      <c r="K19" s="233"/>
      <c r="L19" s="233"/>
      <c r="M19" s="233"/>
      <c r="N19" s="233"/>
      <c r="O19" s="233"/>
      <c r="P19" s="231"/>
      <c r="Q19" s="233"/>
      <c r="R19" s="233"/>
      <c r="S19" s="233"/>
      <c r="T19" s="226"/>
      <c r="U19" s="256" t="str">
        <f t="shared" si="0"/>
        <v/>
      </c>
      <c r="V19" s="297" t="str">
        <f t="shared" si="1"/>
        <v/>
      </c>
      <c r="W19" s="231"/>
      <c r="X19" s="233"/>
      <c r="Y19" s="233"/>
      <c r="Z19" s="233"/>
      <c r="AA19" s="260"/>
      <c r="AB19" s="362" t="str">
        <f t="shared" si="2"/>
        <v/>
      </c>
      <c r="AC19" s="263" t="str">
        <f t="shared" si="3"/>
        <v/>
      </c>
      <c r="AD19" s="232"/>
      <c r="AE19" s="232"/>
      <c r="AF19" s="232"/>
      <c r="AG19" s="232"/>
      <c r="AH19" s="232"/>
      <c r="AI19" s="232"/>
      <c r="AJ19" s="232"/>
      <c r="AK19" s="232"/>
      <c r="AL19" s="232"/>
      <c r="AM19" s="259"/>
      <c r="AN19" s="256" t="str">
        <f t="shared" si="4"/>
        <v/>
      </c>
      <c r="AO19" s="257" t="str">
        <f t="shared" si="5"/>
        <v/>
      </c>
      <c r="AP19" s="264"/>
    </row>
    <row r="20" spans="1:42" x14ac:dyDescent="0.25">
      <c r="A20" s="82">
        <f>список!A17</f>
        <v>16</v>
      </c>
      <c r="B20" s="145" t="str">
        <f>IF(список!B17="","",список!B17)</f>
        <v/>
      </c>
      <c r="C20" s="82">
        <f>IF(список!C17="","",список!C17)</f>
        <v>0</v>
      </c>
      <c r="D20" s="231"/>
      <c r="E20" s="233"/>
      <c r="F20" s="233"/>
      <c r="G20" s="233"/>
      <c r="H20" s="233"/>
      <c r="I20" s="233"/>
      <c r="J20" s="231"/>
      <c r="K20" s="233"/>
      <c r="L20" s="233"/>
      <c r="M20" s="233"/>
      <c r="N20" s="233"/>
      <c r="O20" s="233"/>
      <c r="P20" s="231"/>
      <c r="Q20" s="233"/>
      <c r="R20" s="233"/>
      <c r="S20" s="233"/>
      <c r="T20" s="226"/>
      <c r="U20" s="256" t="str">
        <f t="shared" si="0"/>
        <v/>
      </c>
      <c r="V20" s="297" t="str">
        <f t="shared" si="1"/>
        <v/>
      </c>
      <c r="W20" s="231"/>
      <c r="X20" s="233"/>
      <c r="Y20" s="233"/>
      <c r="Z20" s="233"/>
      <c r="AA20" s="260"/>
      <c r="AB20" s="362" t="str">
        <f t="shared" si="2"/>
        <v/>
      </c>
      <c r="AC20" s="263" t="str">
        <f t="shared" si="3"/>
        <v/>
      </c>
      <c r="AD20" s="232"/>
      <c r="AE20" s="232"/>
      <c r="AF20" s="232"/>
      <c r="AG20" s="232"/>
      <c r="AH20" s="232"/>
      <c r="AI20" s="232"/>
      <c r="AJ20" s="232"/>
      <c r="AK20" s="232"/>
      <c r="AL20" s="232"/>
      <c r="AM20" s="259"/>
      <c r="AN20" s="256" t="str">
        <f t="shared" si="4"/>
        <v/>
      </c>
      <c r="AO20" s="257" t="str">
        <f t="shared" si="5"/>
        <v/>
      </c>
      <c r="AP20" s="264"/>
    </row>
    <row r="21" spans="1:42" x14ac:dyDescent="0.25">
      <c r="A21" s="82">
        <f>список!A18</f>
        <v>17</v>
      </c>
      <c r="B21" s="145" t="str">
        <f>IF(список!B18="","",список!B18)</f>
        <v/>
      </c>
      <c r="C21" s="82">
        <f>IF(список!C18="","",список!C18)</f>
        <v>0</v>
      </c>
      <c r="D21" s="231"/>
      <c r="E21" s="233"/>
      <c r="F21" s="233"/>
      <c r="G21" s="233"/>
      <c r="H21" s="233"/>
      <c r="I21" s="233"/>
      <c r="J21" s="231"/>
      <c r="K21" s="233"/>
      <c r="L21" s="233"/>
      <c r="M21" s="233"/>
      <c r="N21" s="233"/>
      <c r="O21" s="233"/>
      <c r="P21" s="231"/>
      <c r="Q21" s="233"/>
      <c r="R21" s="233"/>
      <c r="S21" s="233"/>
      <c r="T21" s="226"/>
      <c r="U21" s="256" t="str">
        <f t="shared" si="0"/>
        <v/>
      </c>
      <c r="V21" s="297" t="str">
        <f t="shared" si="1"/>
        <v/>
      </c>
      <c r="W21" s="231"/>
      <c r="X21" s="233"/>
      <c r="Y21" s="233"/>
      <c r="Z21" s="233"/>
      <c r="AA21" s="260"/>
      <c r="AB21" s="362" t="str">
        <f t="shared" si="2"/>
        <v/>
      </c>
      <c r="AC21" s="263" t="str">
        <f t="shared" si="3"/>
        <v/>
      </c>
      <c r="AD21" s="232"/>
      <c r="AE21" s="232"/>
      <c r="AF21" s="232"/>
      <c r="AG21" s="232"/>
      <c r="AH21" s="232"/>
      <c r="AI21" s="232"/>
      <c r="AJ21" s="232"/>
      <c r="AK21" s="232"/>
      <c r="AL21" s="232"/>
      <c r="AM21" s="259"/>
      <c r="AN21" s="256" t="str">
        <f t="shared" si="4"/>
        <v/>
      </c>
      <c r="AO21" s="257" t="str">
        <f t="shared" si="5"/>
        <v/>
      </c>
      <c r="AP21" s="264"/>
    </row>
    <row r="22" spans="1:42" x14ac:dyDescent="0.25">
      <c r="A22" s="82">
        <f>список!A19</f>
        <v>18</v>
      </c>
      <c r="B22" s="145" t="str">
        <f>IF(список!B19="","",список!B19)</f>
        <v/>
      </c>
      <c r="C22" s="82">
        <f>IF(список!C19="","",список!C19)</f>
        <v>0</v>
      </c>
      <c r="D22" s="231"/>
      <c r="E22" s="232"/>
      <c r="F22" s="232"/>
      <c r="G22" s="232"/>
      <c r="H22" s="232"/>
      <c r="I22" s="232"/>
      <c r="J22" s="231"/>
      <c r="K22" s="232"/>
      <c r="L22" s="232"/>
      <c r="M22" s="232"/>
      <c r="N22" s="232"/>
      <c r="O22" s="232"/>
      <c r="P22" s="231"/>
      <c r="Q22" s="233"/>
      <c r="R22" s="233"/>
      <c r="S22" s="233"/>
      <c r="T22" s="226"/>
      <c r="U22" s="256" t="str">
        <f t="shared" si="0"/>
        <v/>
      </c>
      <c r="V22" s="297" t="str">
        <f t="shared" si="1"/>
        <v/>
      </c>
      <c r="W22" s="231"/>
      <c r="X22" s="233"/>
      <c r="Y22" s="233"/>
      <c r="Z22" s="233"/>
      <c r="AA22" s="259"/>
      <c r="AB22" s="362" t="str">
        <f t="shared" si="2"/>
        <v/>
      </c>
      <c r="AC22" s="263" t="str">
        <f t="shared" si="3"/>
        <v/>
      </c>
      <c r="AD22" s="232"/>
      <c r="AE22" s="232"/>
      <c r="AF22" s="232"/>
      <c r="AG22" s="232"/>
      <c r="AH22" s="232"/>
      <c r="AI22" s="232"/>
      <c r="AJ22" s="232"/>
      <c r="AK22" s="232"/>
      <c r="AL22" s="232"/>
      <c r="AM22" s="259"/>
      <c r="AN22" s="256" t="str">
        <f t="shared" si="4"/>
        <v/>
      </c>
      <c r="AO22" s="257" t="str">
        <f t="shared" si="5"/>
        <v/>
      </c>
      <c r="AP22" s="264"/>
    </row>
    <row r="23" spans="1:42" x14ac:dyDescent="0.25">
      <c r="A23" s="82">
        <f>список!A20</f>
        <v>19</v>
      </c>
      <c r="B23" s="145" t="str">
        <f>IF(список!B20="","",список!B20)</f>
        <v/>
      </c>
      <c r="C23" s="82">
        <f>IF(список!C20="","",список!C20)</f>
        <v>0</v>
      </c>
      <c r="D23" s="231"/>
      <c r="E23" s="233"/>
      <c r="F23" s="233"/>
      <c r="G23" s="233"/>
      <c r="H23" s="233"/>
      <c r="I23" s="233"/>
      <c r="J23" s="231"/>
      <c r="K23" s="233"/>
      <c r="L23" s="233"/>
      <c r="M23" s="233"/>
      <c r="N23" s="233"/>
      <c r="O23" s="233"/>
      <c r="P23" s="231"/>
      <c r="Q23" s="233"/>
      <c r="R23" s="233"/>
      <c r="S23" s="233"/>
      <c r="T23" s="226"/>
      <c r="U23" s="256" t="str">
        <f t="shared" si="0"/>
        <v/>
      </c>
      <c r="V23" s="297" t="str">
        <f t="shared" si="1"/>
        <v/>
      </c>
      <c r="W23" s="231"/>
      <c r="X23" s="233"/>
      <c r="Y23" s="233"/>
      <c r="Z23" s="233"/>
      <c r="AA23" s="260"/>
      <c r="AB23" s="362" t="str">
        <f t="shared" si="2"/>
        <v/>
      </c>
      <c r="AC23" s="263" t="str">
        <f t="shared" si="3"/>
        <v/>
      </c>
      <c r="AD23" s="232"/>
      <c r="AE23" s="232"/>
      <c r="AF23" s="232"/>
      <c r="AG23" s="232"/>
      <c r="AH23" s="232"/>
      <c r="AI23" s="232"/>
      <c r="AJ23" s="232"/>
      <c r="AK23" s="232"/>
      <c r="AL23" s="232"/>
      <c r="AM23" s="259"/>
      <c r="AN23" s="256" t="str">
        <f t="shared" si="4"/>
        <v/>
      </c>
      <c r="AO23" s="257" t="str">
        <f t="shared" si="5"/>
        <v/>
      </c>
      <c r="AP23" s="264"/>
    </row>
    <row r="24" spans="1:42" x14ac:dyDescent="0.25">
      <c r="A24" s="82">
        <f>список!A21</f>
        <v>20</v>
      </c>
      <c r="B24" s="145" t="str">
        <f>IF(список!B21="","",список!B21)</f>
        <v/>
      </c>
      <c r="C24" s="82">
        <f>IF(список!C21="","",список!C21)</f>
        <v>0</v>
      </c>
      <c r="D24" s="231"/>
      <c r="E24" s="233"/>
      <c r="F24" s="233"/>
      <c r="G24" s="233"/>
      <c r="H24" s="233"/>
      <c r="I24" s="233"/>
      <c r="J24" s="231"/>
      <c r="K24" s="233"/>
      <c r="L24" s="233"/>
      <c r="M24" s="233"/>
      <c r="N24" s="233"/>
      <c r="O24" s="233"/>
      <c r="P24" s="231"/>
      <c r="Q24" s="233"/>
      <c r="R24" s="233"/>
      <c r="S24" s="233"/>
      <c r="T24" s="226"/>
      <c r="U24" s="256" t="str">
        <f t="shared" si="0"/>
        <v/>
      </c>
      <c r="V24" s="297" t="str">
        <f t="shared" si="1"/>
        <v/>
      </c>
      <c r="W24" s="231"/>
      <c r="X24" s="233"/>
      <c r="Y24" s="233"/>
      <c r="Z24" s="233"/>
      <c r="AA24" s="260"/>
      <c r="AB24" s="362" t="str">
        <f t="shared" si="2"/>
        <v/>
      </c>
      <c r="AC24" s="263" t="str">
        <f t="shared" si="3"/>
        <v/>
      </c>
      <c r="AD24" s="232"/>
      <c r="AE24" s="232"/>
      <c r="AF24" s="232"/>
      <c r="AG24" s="232"/>
      <c r="AH24" s="232"/>
      <c r="AI24" s="232"/>
      <c r="AJ24" s="232"/>
      <c r="AK24" s="232"/>
      <c r="AL24" s="232"/>
      <c r="AM24" s="259"/>
      <c r="AN24" s="256" t="str">
        <f t="shared" si="4"/>
        <v/>
      </c>
      <c r="AO24" s="257" t="str">
        <f t="shared" si="5"/>
        <v/>
      </c>
      <c r="AP24" s="264"/>
    </row>
    <row r="25" spans="1:42" x14ac:dyDescent="0.25">
      <c r="A25" s="82">
        <f>список!A22</f>
        <v>21</v>
      </c>
      <c r="B25" s="145" t="str">
        <f>IF(список!B22="","",список!B22)</f>
        <v/>
      </c>
      <c r="C25" s="82">
        <f>IF(список!C22="","",список!C22)</f>
        <v>0</v>
      </c>
      <c r="D25" s="231"/>
      <c r="E25" s="232"/>
      <c r="F25" s="232"/>
      <c r="G25" s="232"/>
      <c r="H25" s="232"/>
      <c r="I25" s="232"/>
      <c r="J25" s="231"/>
      <c r="K25" s="232"/>
      <c r="L25" s="232"/>
      <c r="M25" s="232"/>
      <c r="N25" s="232"/>
      <c r="O25" s="232"/>
      <c r="P25" s="231"/>
      <c r="Q25" s="233"/>
      <c r="R25" s="233"/>
      <c r="S25" s="233"/>
      <c r="T25" s="226"/>
      <c r="U25" s="256" t="str">
        <f t="shared" si="0"/>
        <v/>
      </c>
      <c r="V25" s="297" t="str">
        <f t="shared" si="1"/>
        <v/>
      </c>
      <c r="W25" s="231"/>
      <c r="X25" s="233"/>
      <c r="Y25" s="233"/>
      <c r="Z25" s="233"/>
      <c r="AA25" s="259"/>
      <c r="AB25" s="362" t="str">
        <f t="shared" si="2"/>
        <v/>
      </c>
      <c r="AC25" s="263" t="str">
        <f t="shared" si="3"/>
        <v/>
      </c>
      <c r="AD25" s="232"/>
      <c r="AE25" s="232"/>
      <c r="AF25" s="232"/>
      <c r="AG25" s="232"/>
      <c r="AH25" s="232"/>
      <c r="AI25" s="232"/>
      <c r="AJ25" s="232"/>
      <c r="AK25" s="232"/>
      <c r="AL25" s="232"/>
      <c r="AM25" s="259"/>
      <c r="AN25" s="256" t="str">
        <f t="shared" si="4"/>
        <v/>
      </c>
      <c r="AO25" s="257" t="str">
        <f t="shared" si="5"/>
        <v/>
      </c>
      <c r="AP25" s="264"/>
    </row>
    <row r="26" spans="1:42" x14ac:dyDescent="0.25">
      <c r="A26" s="82">
        <f>список!A23</f>
        <v>22</v>
      </c>
      <c r="B26" s="145" t="str">
        <f>IF(список!B23="","",список!B23)</f>
        <v/>
      </c>
      <c r="C26" s="82">
        <f>IF(список!C23="","",список!C23)</f>
        <v>0</v>
      </c>
      <c r="D26" s="231"/>
      <c r="E26" s="231"/>
      <c r="F26" s="231"/>
      <c r="G26" s="233"/>
      <c r="H26" s="233"/>
      <c r="I26" s="233"/>
      <c r="J26" s="231"/>
      <c r="K26" s="233"/>
      <c r="L26" s="233"/>
      <c r="M26" s="233"/>
      <c r="N26" s="233"/>
      <c r="O26" s="233"/>
      <c r="P26" s="231"/>
      <c r="Q26" s="233"/>
      <c r="R26" s="233"/>
      <c r="S26" s="233"/>
      <c r="T26" s="226"/>
      <c r="U26" s="256" t="str">
        <f t="shared" si="0"/>
        <v/>
      </c>
      <c r="V26" s="297" t="str">
        <f t="shared" si="1"/>
        <v/>
      </c>
      <c r="W26" s="231"/>
      <c r="X26" s="233"/>
      <c r="Y26" s="233"/>
      <c r="Z26" s="233"/>
      <c r="AA26" s="260"/>
      <c r="AB26" s="362" t="str">
        <f t="shared" si="2"/>
        <v/>
      </c>
      <c r="AC26" s="263" t="str">
        <f t="shared" si="3"/>
        <v/>
      </c>
      <c r="AD26" s="232"/>
      <c r="AE26" s="232"/>
      <c r="AF26" s="232"/>
      <c r="AG26" s="232"/>
      <c r="AH26" s="232"/>
      <c r="AI26" s="232"/>
      <c r="AJ26" s="232"/>
      <c r="AK26" s="232"/>
      <c r="AL26" s="232"/>
      <c r="AM26" s="259"/>
      <c r="AN26" s="256" t="str">
        <f t="shared" si="4"/>
        <v/>
      </c>
      <c r="AO26" s="257" t="str">
        <f t="shared" si="5"/>
        <v/>
      </c>
      <c r="AP26" s="264"/>
    </row>
    <row r="27" spans="1:42" x14ac:dyDescent="0.25">
      <c r="A27" s="82">
        <f>список!A24</f>
        <v>23</v>
      </c>
      <c r="B27" s="145" t="str">
        <f>IF(список!B24="","",список!B24)</f>
        <v/>
      </c>
      <c r="C27" s="82">
        <f>IF(список!C24="","",список!C24)</f>
        <v>0</v>
      </c>
      <c r="D27" s="231"/>
      <c r="E27" s="233"/>
      <c r="F27" s="233"/>
      <c r="G27" s="233"/>
      <c r="H27" s="233"/>
      <c r="I27" s="233"/>
      <c r="J27" s="231"/>
      <c r="K27" s="233"/>
      <c r="L27" s="233"/>
      <c r="M27" s="233"/>
      <c r="N27" s="233"/>
      <c r="O27" s="233"/>
      <c r="P27" s="231"/>
      <c r="Q27" s="233"/>
      <c r="R27" s="233"/>
      <c r="S27" s="233"/>
      <c r="T27" s="226"/>
      <c r="U27" s="256" t="str">
        <f t="shared" si="0"/>
        <v/>
      </c>
      <c r="V27" s="297" t="str">
        <f t="shared" si="1"/>
        <v/>
      </c>
      <c r="W27" s="231"/>
      <c r="X27" s="233"/>
      <c r="Y27" s="233"/>
      <c r="Z27" s="233"/>
      <c r="AA27" s="260"/>
      <c r="AB27" s="362" t="str">
        <f t="shared" si="2"/>
        <v/>
      </c>
      <c r="AC27" s="263" t="str">
        <f t="shared" si="3"/>
        <v/>
      </c>
      <c r="AD27" s="232"/>
      <c r="AE27" s="232"/>
      <c r="AF27" s="232"/>
      <c r="AG27" s="232"/>
      <c r="AH27" s="232"/>
      <c r="AI27" s="232"/>
      <c r="AJ27" s="232"/>
      <c r="AK27" s="232"/>
      <c r="AL27" s="232"/>
      <c r="AM27" s="259"/>
      <c r="AN27" s="256" t="str">
        <f t="shared" si="4"/>
        <v/>
      </c>
      <c r="AO27" s="257" t="str">
        <f t="shared" si="5"/>
        <v/>
      </c>
      <c r="AP27" s="264"/>
    </row>
    <row r="28" spans="1:42" x14ac:dyDescent="0.25">
      <c r="A28" s="82">
        <f>список!A25</f>
        <v>24</v>
      </c>
      <c r="B28" s="145" t="str">
        <f>IF(список!B25="","",список!B25)</f>
        <v/>
      </c>
      <c r="C28" s="82">
        <f>IF(список!C25="","",список!C25)</f>
        <v>0</v>
      </c>
      <c r="D28" s="231"/>
      <c r="E28" s="232"/>
      <c r="F28" s="232"/>
      <c r="G28" s="232"/>
      <c r="H28" s="232"/>
      <c r="I28" s="232"/>
      <c r="J28" s="231"/>
      <c r="K28" s="232"/>
      <c r="L28" s="232"/>
      <c r="M28" s="232"/>
      <c r="N28" s="232"/>
      <c r="O28" s="232"/>
      <c r="P28" s="231"/>
      <c r="Q28" s="233"/>
      <c r="R28" s="233"/>
      <c r="S28" s="233"/>
      <c r="T28" s="226"/>
      <c r="U28" s="256" t="str">
        <f t="shared" si="0"/>
        <v/>
      </c>
      <c r="V28" s="297" t="str">
        <f t="shared" si="1"/>
        <v/>
      </c>
      <c r="W28" s="231"/>
      <c r="X28" s="233"/>
      <c r="Y28" s="233"/>
      <c r="Z28" s="233"/>
      <c r="AA28" s="259"/>
      <c r="AB28" s="362" t="str">
        <f t="shared" si="2"/>
        <v/>
      </c>
      <c r="AC28" s="263" t="str">
        <f t="shared" si="3"/>
        <v/>
      </c>
      <c r="AD28" s="232"/>
      <c r="AE28" s="232"/>
      <c r="AF28" s="232"/>
      <c r="AG28" s="232"/>
      <c r="AH28" s="232"/>
      <c r="AI28" s="232"/>
      <c r="AJ28" s="232"/>
      <c r="AK28" s="232"/>
      <c r="AL28" s="232"/>
      <c r="AM28" s="259"/>
      <c r="AN28" s="256" t="str">
        <f t="shared" si="4"/>
        <v/>
      </c>
      <c r="AO28" s="257" t="str">
        <f t="shared" si="5"/>
        <v/>
      </c>
      <c r="AP28" s="264"/>
    </row>
    <row r="29" spans="1:42" x14ac:dyDescent="0.25">
      <c r="A29" s="82">
        <f>список!A26</f>
        <v>25</v>
      </c>
      <c r="B29" s="145" t="str">
        <f>IF(список!B26="","",список!B26)</f>
        <v/>
      </c>
      <c r="C29" s="82">
        <f>IF(список!C26="","",список!C26)</f>
        <v>0</v>
      </c>
      <c r="D29" s="231"/>
      <c r="E29" s="232"/>
      <c r="F29" s="232"/>
      <c r="G29" s="232"/>
      <c r="H29" s="232"/>
      <c r="I29" s="232"/>
      <c r="J29" s="231"/>
      <c r="K29" s="232"/>
      <c r="L29" s="232"/>
      <c r="M29" s="232"/>
      <c r="N29" s="232"/>
      <c r="O29" s="232"/>
      <c r="P29" s="231"/>
      <c r="Q29" s="233"/>
      <c r="R29" s="233"/>
      <c r="S29" s="233"/>
      <c r="T29" s="226"/>
      <c r="U29" s="256" t="str">
        <f t="shared" si="0"/>
        <v/>
      </c>
      <c r="V29" s="297" t="str">
        <f t="shared" si="1"/>
        <v/>
      </c>
      <c r="W29" s="231"/>
      <c r="X29" s="233"/>
      <c r="Y29" s="233"/>
      <c r="Z29" s="233"/>
      <c r="AA29" s="259"/>
      <c r="AB29" s="362" t="str">
        <f t="shared" si="2"/>
        <v/>
      </c>
      <c r="AC29" s="263" t="str">
        <f t="shared" si="3"/>
        <v/>
      </c>
      <c r="AD29" s="232"/>
      <c r="AE29" s="232"/>
      <c r="AF29" s="232"/>
      <c r="AG29" s="232"/>
      <c r="AH29" s="232"/>
      <c r="AI29" s="232"/>
      <c r="AJ29" s="232"/>
      <c r="AK29" s="232"/>
      <c r="AL29" s="232"/>
      <c r="AM29" s="259"/>
      <c r="AN29" s="256" t="str">
        <f t="shared" si="4"/>
        <v/>
      </c>
      <c r="AO29" s="257" t="str">
        <f t="shared" si="5"/>
        <v/>
      </c>
      <c r="AP29" s="264"/>
    </row>
    <row r="30" spans="1:42" x14ac:dyDescent="0.25">
      <c r="A30" s="82">
        <f>список!A27</f>
        <v>26</v>
      </c>
      <c r="B30" s="145" t="str">
        <f>IF(список!B27="","",список!B27)</f>
        <v/>
      </c>
      <c r="C30" s="82">
        <f>IF(список!C27="","",список!C27)</f>
        <v>0</v>
      </c>
      <c r="D30" s="231"/>
      <c r="E30" s="233"/>
      <c r="F30" s="233"/>
      <c r="G30" s="233"/>
      <c r="H30" s="233"/>
      <c r="I30" s="233"/>
      <c r="J30" s="231"/>
      <c r="K30" s="233"/>
      <c r="L30" s="233"/>
      <c r="M30" s="233"/>
      <c r="N30" s="233"/>
      <c r="O30" s="233"/>
      <c r="P30" s="231"/>
      <c r="Q30" s="233"/>
      <c r="R30" s="233"/>
      <c r="S30" s="233"/>
      <c r="T30" s="226"/>
      <c r="U30" s="256" t="str">
        <f t="shared" si="0"/>
        <v/>
      </c>
      <c r="V30" s="297" t="str">
        <f t="shared" si="1"/>
        <v/>
      </c>
      <c r="W30" s="231"/>
      <c r="X30" s="233"/>
      <c r="Y30" s="233"/>
      <c r="Z30" s="233"/>
      <c r="AA30" s="260"/>
      <c r="AB30" s="362" t="str">
        <f t="shared" si="2"/>
        <v/>
      </c>
      <c r="AC30" s="263" t="str">
        <f t="shared" si="3"/>
        <v/>
      </c>
      <c r="AD30" s="251"/>
      <c r="AE30" s="83"/>
      <c r="AF30" s="83"/>
      <c r="AG30" s="83"/>
      <c r="AH30" s="83"/>
      <c r="AI30" s="83"/>
      <c r="AJ30" s="83"/>
      <c r="AK30" s="83"/>
      <c r="AL30" s="83"/>
      <c r="AM30" s="226"/>
      <c r="AN30" s="256" t="str">
        <f t="shared" si="4"/>
        <v/>
      </c>
      <c r="AO30" s="257" t="str">
        <f t="shared" si="5"/>
        <v/>
      </c>
      <c r="AP30" s="264"/>
    </row>
    <row r="31" spans="1:42" x14ac:dyDescent="0.25">
      <c r="A31" s="82">
        <f>список!A28</f>
        <v>27</v>
      </c>
      <c r="B31" s="145" t="str">
        <f>IF(список!B28="","",список!B28)</f>
        <v/>
      </c>
      <c r="C31" s="82">
        <f>IF(список!C28="","",список!C28)</f>
        <v>0</v>
      </c>
      <c r="D31" s="231"/>
      <c r="E31" s="233"/>
      <c r="F31" s="233"/>
      <c r="G31" s="233"/>
      <c r="H31" s="233"/>
      <c r="I31" s="233"/>
      <c r="J31" s="231"/>
      <c r="K31" s="233"/>
      <c r="L31" s="233"/>
      <c r="M31" s="233"/>
      <c r="N31" s="233"/>
      <c r="O31" s="233"/>
      <c r="P31" s="83"/>
      <c r="Q31" s="83"/>
      <c r="R31" s="83"/>
      <c r="S31" s="83"/>
      <c r="T31" s="226"/>
      <c r="U31" s="256" t="str">
        <f t="shared" si="0"/>
        <v/>
      </c>
      <c r="V31" s="297" t="str">
        <f t="shared" si="1"/>
        <v/>
      </c>
      <c r="W31" s="233"/>
      <c r="X31" s="233"/>
      <c r="Y31" s="233"/>
      <c r="Z31" s="233"/>
      <c r="AA31" s="260"/>
      <c r="AB31" s="362" t="str">
        <f t="shared" si="2"/>
        <v/>
      </c>
      <c r="AC31" s="263" t="str">
        <f t="shared" si="3"/>
        <v/>
      </c>
      <c r="AD31" s="251"/>
      <c r="AE31" s="83"/>
      <c r="AF31" s="83"/>
      <c r="AG31" s="83"/>
      <c r="AH31" s="83"/>
      <c r="AI31" s="83"/>
      <c r="AJ31" s="83"/>
      <c r="AK31" s="83"/>
      <c r="AL31" s="83"/>
      <c r="AM31" s="226"/>
      <c r="AN31" s="256" t="str">
        <f t="shared" si="4"/>
        <v/>
      </c>
      <c r="AO31" s="257" t="str">
        <f t="shared" si="5"/>
        <v/>
      </c>
      <c r="AP31" s="264"/>
    </row>
    <row r="32" spans="1:42" x14ac:dyDescent="0.25">
      <c r="A32" s="82">
        <f>список!A29</f>
        <v>28</v>
      </c>
      <c r="B32" s="145" t="str">
        <f>IF(список!B29="","",список!B29)</f>
        <v/>
      </c>
      <c r="C32" s="82">
        <f>IF(список!C29="","",список!C29)</f>
        <v>0</v>
      </c>
      <c r="D32" s="231"/>
      <c r="E32" s="233"/>
      <c r="F32" s="233"/>
      <c r="G32" s="233"/>
      <c r="H32" s="233"/>
      <c r="I32" s="233"/>
      <c r="J32" s="231"/>
      <c r="K32" s="233"/>
      <c r="L32" s="233"/>
      <c r="M32" s="233"/>
      <c r="N32" s="233"/>
      <c r="O32" s="233"/>
      <c r="P32" s="83"/>
      <c r="Q32" s="83"/>
      <c r="R32" s="83"/>
      <c r="S32" s="83"/>
      <c r="T32" s="226"/>
      <c r="U32" s="256" t="str">
        <f t="shared" si="0"/>
        <v/>
      </c>
      <c r="V32" s="297" t="str">
        <f t="shared" si="1"/>
        <v/>
      </c>
      <c r="W32" s="233"/>
      <c r="X32" s="233"/>
      <c r="Y32" s="233"/>
      <c r="Z32" s="233"/>
      <c r="AA32" s="260"/>
      <c r="AB32" s="362" t="str">
        <f t="shared" si="2"/>
        <v/>
      </c>
      <c r="AC32" s="263" t="str">
        <f t="shared" si="3"/>
        <v/>
      </c>
      <c r="AD32" s="251"/>
      <c r="AE32" s="83"/>
      <c r="AF32" s="83"/>
      <c r="AG32" s="83"/>
      <c r="AH32" s="83"/>
      <c r="AI32" s="83"/>
      <c r="AJ32" s="83"/>
      <c r="AK32" s="83"/>
      <c r="AL32" s="83"/>
      <c r="AM32" s="226"/>
      <c r="AN32" s="256" t="str">
        <f t="shared" si="4"/>
        <v/>
      </c>
      <c r="AO32" s="257" t="str">
        <f t="shared" si="5"/>
        <v/>
      </c>
      <c r="AP32" s="264"/>
    </row>
    <row r="33" spans="1:42" x14ac:dyDescent="0.25">
      <c r="A33" s="82">
        <f>список!A30</f>
        <v>29</v>
      </c>
      <c r="B33" s="145" t="str">
        <f>IF(список!B30="","",список!B30)</f>
        <v/>
      </c>
      <c r="C33" s="82">
        <f>IF(список!C30="","",список!C30)</f>
        <v>0</v>
      </c>
      <c r="D33" s="231"/>
      <c r="E33" s="233"/>
      <c r="F33" s="233"/>
      <c r="G33" s="233"/>
      <c r="H33" s="233"/>
      <c r="I33" s="233"/>
      <c r="J33" s="231"/>
      <c r="K33" s="233"/>
      <c r="L33" s="233"/>
      <c r="M33" s="233"/>
      <c r="N33" s="233"/>
      <c r="O33" s="233"/>
      <c r="P33" s="83"/>
      <c r="Q33" s="83"/>
      <c r="R33" s="83"/>
      <c r="S33" s="83"/>
      <c r="T33" s="226"/>
      <c r="U33" s="256" t="str">
        <f t="shared" si="0"/>
        <v/>
      </c>
      <c r="V33" s="297" t="str">
        <f t="shared" si="1"/>
        <v/>
      </c>
      <c r="W33" s="233"/>
      <c r="X33" s="233"/>
      <c r="Y33" s="233"/>
      <c r="Z33" s="233"/>
      <c r="AA33" s="260"/>
      <c r="AB33" s="362" t="str">
        <f t="shared" si="2"/>
        <v/>
      </c>
      <c r="AC33" s="263" t="str">
        <f t="shared" si="3"/>
        <v/>
      </c>
      <c r="AD33" s="251"/>
      <c r="AE33" s="83"/>
      <c r="AF33" s="83"/>
      <c r="AG33" s="83"/>
      <c r="AH33" s="83"/>
      <c r="AI33" s="83"/>
      <c r="AJ33" s="83"/>
      <c r="AK33" s="83"/>
      <c r="AL33" s="83"/>
      <c r="AM33" s="226"/>
      <c r="AN33" s="256" t="str">
        <f t="shared" si="4"/>
        <v/>
      </c>
      <c r="AO33" s="257" t="str">
        <f t="shared" si="5"/>
        <v/>
      </c>
      <c r="AP33" s="264"/>
    </row>
    <row r="34" spans="1:42" x14ac:dyDescent="0.25">
      <c r="A34" s="82">
        <f>список!A31</f>
        <v>30</v>
      </c>
      <c r="B34" s="145" t="str">
        <f>IF(список!B31="","",список!B31)</f>
        <v/>
      </c>
      <c r="C34" s="82">
        <f>IF(список!C31="","",список!C31)</f>
        <v>0</v>
      </c>
      <c r="D34" s="231"/>
      <c r="E34" s="233"/>
      <c r="F34" s="233"/>
      <c r="G34" s="233"/>
      <c r="H34" s="233"/>
      <c r="I34" s="233"/>
      <c r="J34" s="231"/>
      <c r="K34" s="233"/>
      <c r="L34" s="233"/>
      <c r="M34" s="233"/>
      <c r="N34" s="233"/>
      <c r="O34" s="233"/>
      <c r="P34" s="83"/>
      <c r="Q34" s="83"/>
      <c r="R34" s="83"/>
      <c r="S34" s="83"/>
      <c r="T34" s="226"/>
      <c r="U34" s="256" t="str">
        <f t="shared" si="0"/>
        <v/>
      </c>
      <c r="V34" s="297" t="str">
        <f t="shared" si="1"/>
        <v/>
      </c>
      <c r="W34" s="233"/>
      <c r="X34" s="233"/>
      <c r="Y34" s="233"/>
      <c r="Z34" s="233"/>
      <c r="AA34" s="260"/>
      <c r="AB34" s="362" t="str">
        <f t="shared" si="2"/>
        <v/>
      </c>
      <c r="AC34" s="263" t="str">
        <f t="shared" si="3"/>
        <v/>
      </c>
      <c r="AD34" s="251"/>
      <c r="AE34" s="83"/>
      <c r="AF34" s="83"/>
      <c r="AG34" s="83"/>
      <c r="AH34" s="83"/>
      <c r="AI34" s="83"/>
      <c r="AJ34" s="83"/>
      <c r="AK34" s="83"/>
      <c r="AL34" s="83"/>
      <c r="AM34" s="226"/>
      <c r="AN34" s="256" t="str">
        <f t="shared" si="4"/>
        <v/>
      </c>
      <c r="AO34" s="257" t="str">
        <f t="shared" si="5"/>
        <v/>
      </c>
      <c r="AP34" s="264"/>
    </row>
    <row r="35" spans="1:42" x14ac:dyDescent="0.25">
      <c r="A35" s="82">
        <f>список!A32</f>
        <v>31</v>
      </c>
      <c r="B35" s="145" t="str">
        <f>IF(список!B32="","",список!B32)</f>
        <v/>
      </c>
      <c r="C35" s="82">
        <f>IF(список!C32="","",список!C32)</f>
        <v>0</v>
      </c>
      <c r="D35" s="83"/>
      <c r="E35" s="83"/>
      <c r="F35" s="83"/>
      <c r="G35" s="83"/>
      <c r="H35" s="83"/>
      <c r="I35" s="83"/>
      <c r="J35" s="83"/>
      <c r="K35" s="83"/>
      <c r="L35" s="83"/>
      <c r="M35" s="83"/>
      <c r="N35" s="83"/>
      <c r="O35" s="83"/>
      <c r="P35" s="83"/>
      <c r="Q35" s="83"/>
      <c r="R35" s="83"/>
      <c r="S35" s="83"/>
      <c r="T35" s="226"/>
      <c r="U35" s="256" t="str">
        <f t="shared" si="0"/>
        <v/>
      </c>
      <c r="V35" s="297" t="str">
        <f t="shared" si="1"/>
        <v/>
      </c>
      <c r="W35" s="233"/>
      <c r="X35" s="233"/>
      <c r="Y35" s="233"/>
      <c r="Z35" s="233"/>
      <c r="AA35" s="260"/>
      <c r="AB35" s="362" t="str">
        <f t="shared" si="2"/>
        <v/>
      </c>
      <c r="AC35" s="263" t="str">
        <f t="shared" si="3"/>
        <v/>
      </c>
      <c r="AD35" s="251"/>
      <c r="AE35" s="83"/>
      <c r="AF35" s="83"/>
      <c r="AG35" s="83"/>
      <c r="AH35" s="83"/>
      <c r="AI35" s="83"/>
      <c r="AJ35" s="83"/>
      <c r="AK35" s="83"/>
      <c r="AL35" s="83"/>
      <c r="AM35" s="226"/>
      <c r="AN35" s="256" t="str">
        <f t="shared" si="4"/>
        <v/>
      </c>
      <c r="AO35" s="257" t="str">
        <f t="shared" si="5"/>
        <v/>
      </c>
      <c r="AP35" s="264"/>
    </row>
    <row r="36" spans="1:42" x14ac:dyDescent="0.25">
      <c r="A36" s="82">
        <f>список!A33</f>
        <v>32</v>
      </c>
      <c r="B36" s="145" t="str">
        <f>IF(список!B33="","",список!B33)</f>
        <v/>
      </c>
      <c r="C36" s="82">
        <f>IF(список!C33="","",список!C33)</f>
        <v>0</v>
      </c>
      <c r="D36" s="83"/>
      <c r="E36" s="83"/>
      <c r="F36" s="83"/>
      <c r="G36" s="83"/>
      <c r="H36" s="83"/>
      <c r="I36" s="83"/>
      <c r="J36" s="83"/>
      <c r="K36" s="83"/>
      <c r="L36" s="83"/>
      <c r="M36" s="83"/>
      <c r="N36" s="83"/>
      <c r="O36" s="83"/>
      <c r="P36" s="83"/>
      <c r="Q36" s="83"/>
      <c r="R36" s="83"/>
      <c r="S36" s="83"/>
      <c r="T36" s="226"/>
      <c r="U36" s="256" t="str">
        <f t="shared" si="0"/>
        <v/>
      </c>
      <c r="V36" s="297" t="str">
        <f t="shared" si="1"/>
        <v/>
      </c>
      <c r="W36" s="233"/>
      <c r="X36" s="233"/>
      <c r="Y36" s="233"/>
      <c r="Z36" s="233"/>
      <c r="AA36" s="260"/>
      <c r="AB36" s="362" t="str">
        <f t="shared" si="2"/>
        <v/>
      </c>
      <c r="AC36" s="263" t="str">
        <f t="shared" si="3"/>
        <v/>
      </c>
      <c r="AD36" s="251"/>
      <c r="AE36" s="83"/>
      <c r="AF36" s="83"/>
      <c r="AG36" s="83"/>
      <c r="AH36" s="83"/>
      <c r="AI36" s="83"/>
      <c r="AJ36" s="83"/>
      <c r="AK36" s="83"/>
      <c r="AL36" s="83"/>
      <c r="AM36" s="226"/>
      <c r="AN36" s="256" t="str">
        <f t="shared" si="4"/>
        <v/>
      </c>
      <c r="AO36" s="257" t="str">
        <f t="shared" si="5"/>
        <v/>
      </c>
      <c r="AP36" s="264"/>
    </row>
    <row r="37" spans="1:42" x14ac:dyDescent="0.25">
      <c r="A37" s="82">
        <f>список!A34</f>
        <v>33</v>
      </c>
      <c r="B37" s="145" t="str">
        <f>IF(список!B34="","",список!B34)</f>
        <v/>
      </c>
      <c r="C37" s="82">
        <f>IF(список!C34="","",список!C34)</f>
        <v>0</v>
      </c>
      <c r="D37" s="83"/>
      <c r="E37" s="83"/>
      <c r="F37" s="83"/>
      <c r="G37" s="83"/>
      <c r="H37" s="83"/>
      <c r="I37" s="83"/>
      <c r="J37" s="83"/>
      <c r="K37" s="83"/>
      <c r="L37" s="83"/>
      <c r="M37" s="83"/>
      <c r="N37" s="83"/>
      <c r="O37" s="83"/>
      <c r="P37" s="83"/>
      <c r="Q37" s="83"/>
      <c r="R37" s="83"/>
      <c r="S37" s="83"/>
      <c r="T37" s="226"/>
      <c r="U37" s="256" t="str">
        <f t="shared" si="0"/>
        <v/>
      </c>
      <c r="V37" s="297" t="str">
        <f t="shared" si="1"/>
        <v/>
      </c>
      <c r="W37" s="233"/>
      <c r="X37" s="233"/>
      <c r="Y37" s="233"/>
      <c r="Z37" s="233"/>
      <c r="AA37" s="260"/>
      <c r="AB37" s="362" t="str">
        <f t="shared" si="2"/>
        <v/>
      </c>
      <c r="AC37" s="263" t="str">
        <f t="shared" si="3"/>
        <v/>
      </c>
      <c r="AD37" s="251"/>
      <c r="AE37" s="83"/>
      <c r="AF37" s="83"/>
      <c r="AG37" s="83"/>
      <c r="AH37" s="83"/>
      <c r="AI37" s="83"/>
      <c r="AJ37" s="83"/>
      <c r="AK37" s="83"/>
      <c r="AL37" s="83"/>
      <c r="AM37" s="226"/>
      <c r="AN37" s="256" t="str">
        <f t="shared" si="4"/>
        <v/>
      </c>
      <c r="AO37" s="257" t="str">
        <f t="shared" si="5"/>
        <v/>
      </c>
      <c r="AP37" s="264"/>
    </row>
    <row r="38" spans="1:42" x14ac:dyDescent="0.25">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50"/>
      <c r="U38" s="256" t="str">
        <f t="shared" si="0"/>
        <v/>
      </c>
      <c r="V38" s="297" t="str">
        <f t="shared" si="1"/>
        <v/>
      </c>
      <c r="W38" s="252"/>
      <c r="X38" s="84"/>
      <c r="Y38" s="84"/>
      <c r="Z38" s="84"/>
      <c r="AA38" s="250"/>
      <c r="AB38" s="362" t="str">
        <f t="shared" si="2"/>
        <v/>
      </c>
      <c r="AC38" s="263" t="str">
        <f t="shared" si="3"/>
        <v/>
      </c>
      <c r="AD38" s="252"/>
      <c r="AE38" s="84"/>
      <c r="AF38" s="84"/>
      <c r="AG38" s="84"/>
      <c r="AH38" s="84"/>
      <c r="AI38" s="84"/>
      <c r="AJ38" s="84"/>
      <c r="AK38" s="84"/>
      <c r="AL38" s="84"/>
      <c r="AM38" s="250"/>
      <c r="AN38" s="256" t="str">
        <f t="shared" si="4"/>
        <v/>
      </c>
      <c r="AO38" s="257" t="str">
        <f t="shared" si="5"/>
        <v/>
      </c>
      <c r="AP38" s="264"/>
    </row>
    <row r="39" spans="1:42" ht="15.75" thickBot="1" x14ac:dyDescent="0.3">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50"/>
      <c r="U39" s="294" t="str">
        <f t="shared" si="0"/>
        <v/>
      </c>
      <c r="V39" s="298" t="str">
        <f t="shared" si="1"/>
        <v/>
      </c>
      <c r="W39" s="252"/>
      <c r="X39" s="84"/>
      <c r="Y39" s="84"/>
      <c r="Z39" s="84"/>
      <c r="AA39" s="250"/>
      <c r="AB39" s="363" t="str">
        <f t="shared" si="2"/>
        <v/>
      </c>
      <c r="AC39" s="296" t="str">
        <f t="shared" si="3"/>
        <v/>
      </c>
      <c r="AD39" s="252"/>
      <c r="AE39" s="84"/>
      <c r="AF39" s="84"/>
      <c r="AG39" s="84"/>
      <c r="AH39" s="84"/>
      <c r="AI39" s="84"/>
      <c r="AJ39" s="84"/>
      <c r="AK39" s="84"/>
      <c r="AL39" s="84"/>
      <c r="AM39" s="250"/>
      <c r="AN39" s="294" t="str">
        <f t="shared" si="4"/>
        <v/>
      </c>
      <c r="AO39" s="295" t="str">
        <f t="shared" si="5"/>
        <v/>
      </c>
      <c r="AP39" s="264"/>
    </row>
    <row r="40" spans="1:42" x14ac:dyDescent="0.25">
      <c r="U40" s="253"/>
      <c r="V40" s="253"/>
      <c r="W40" s="84"/>
      <c r="X40" s="84"/>
      <c r="Y40" s="84"/>
      <c r="Z40" s="84"/>
      <c r="AA40" s="84"/>
      <c r="AB40" s="253"/>
      <c r="AC40" s="253"/>
      <c r="AD40" s="84"/>
      <c r="AE40" s="84"/>
      <c r="AF40" s="84"/>
      <c r="AG40" s="84"/>
      <c r="AH40" s="84"/>
      <c r="AI40" s="84"/>
      <c r="AJ40" s="84"/>
      <c r="AK40" s="84"/>
      <c r="AL40" s="84"/>
      <c r="AM40" s="84"/>
      <c r="AN40" s="253"/>
      <c r="AO40" s="253"/>
    </row>
    <row r="41" spans="1:42" x14ac:dyDescent="0.25">
      <c r="W41" s="84"/>
      <c r="X41" s="84"/>
      <c r="Y41" s="84"/>
      <c r="Z41" s="84"/>
      <c r="AA41" s="84"/>
      <c r="AD41" s="84"/>
      <c r="AE41" s="84"/>
      <c r="AF41" s="84"/>
      <c r="AG41" s="84"/>
      <c r="AH41" s="84"/>
      <c r="AI41" s="84"/>
      <c r="AJ41" s="84"/>
      <c r="AK41" s="84"/>
      <c r="AL41" s="84"/>
      <c r="AM41" s="84"/>
    </row>
    <row r="42" spans="1:42" x14ac:dyDescent="0.25">
      <c r="W42" s="84"/>
      <c r="X42" s="84"/>
      <c r="Y42" s="84"/>
      <c r="Z42" s="84"/>
      <c r="AA42" s="84"/>
      <c r="AD42" s="84"/>
      <c r="AE42" s="84"/>
      <c r="AF42" s="84"/>
      <c r="AG42" s="84"/>
      <c r="AH42" s="84"/>
      <c r="AI42" s="84"/>
      <c r="AJ42" s="84"/>
      <c r="AK42" s="84"/>
      <c r="AL42" s="84"/>
      <c r="AM42" s="84"/>
    </row>
    <row r="43" spans="1:42" x14ac:dyDescent="0.25">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W57"/>
  <sheetViews>
    <sheetView topLeftCell="C7" zoomScale="60" zoomScaleNormal="60" workbookViewId="0">
      <selection activeCell="CB34" sqref="CB34"/>
    </sheetView>
  </sheetViews>
  <sheetFormatPr defaultColWidth="9.140625" defaultRowHeight="15" x14ac:dyDescent="0.2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x14ac:dyDescent="0.3">
      <c r="A1" s="493" t="s">
        <v>281</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c r="AO1" s="367"/>
      <c r="AP1" s="367"/>
      <c r="AQ1" s="367"/>
      <c r="AR1" s="367"/>
      <c r="AS1" s="367"/>
      <c r="AT1" s="367"/>
      <c r="AU1" s="367"/>
      <c r="AV1" s="367"/>
      <c r="AW1" s="367"/>
      <c r="AX1" s="367"/>
      <c r="AY1" s="367"/>
      <c r="AZ1" s="367"/>
      <c r="BA1" s="367"/>
      <c r="BB1" s="367"/>
      <c r="BC1" s="367"/>
      <c r="BD1" s="367"/>
      <c r="BE1" s="367"/>
      <c r="BF1" s="367"/>
      <c r="BG1" s="367"/>
      <c r="BH1" s="367"/>
      <c r="BI1" s="367"/>
      <c r="BJ1" s="367"/>
      <c r="BK1" s="367"/>
    </row>
    <row r="2" spans="1:127" ht="96.75" customHeight="1" x14ac:dyDescent="0.25">
      <c r="A2" s="494" t="str">
        <f>список!A1</f>
        <v>№</v>
      </c>
      <c r="B2" s="494" t="str">
        <f>список!B1</f>
        <v>Фамилия, имя воспитанника</v>
      </c>
      <c r="C2" s="175" t="str">
        <f>список!C1</f>
        <v xml:space="preserve">дата </v>
      </c>
      <c r="D2" s="173"/>
      <c r="E2" s="174"/>
      <c r="F2" s="174"/>
      <c r="G2" s="174"/>
      <c r="H2" s="174"/>
      <c r="I2" s="174"/>
      <c r="J2" s="174"/>
      <c r="K2" s="174"/>
      <c r="L2" s="174"/>
      <c r="M2" s="174"/>
      <c r="N2" s="174"/>
      <c r="O2" s="174"/>
      <c r="P2" s="496" t="s">
        <v>283</v>
      </c>
      <c r="Q2" s="208"/>
      <c r="R2" s="186"/>
      <c r="S2" s="186"/>
      <c r="T2" s="186"/>
      <c r="U2" s="186"/>
      <c r="V2" s="186"/>
      <c r="W2" s="186"/>
      <c r="X2" s="186"/>
      <c r="Y2" s="186"/>
      <c r="Z2" s="186"/>
      <c r="AA2" s="497" t="s">
        <v>282</v>
      </c>
      <c r="AB2" s="208"/>
      <c r="AC2" s="186"/>
      <c r="AD2" s="186"/>
      <c r="AE2" s="186"/>
      <c r="AF2" s="186"/>
      <c r="AG2" s="186"/>
      <c r="AH2" s="186"/>
      <c r="AI2" s="186"/>
      <c r="AJ2" s="496" t="s">
        <v>284</v>
      </c>
      <c r="AK2" s="208"/>
      <c r="AL2" s="186"/>
      <c r="AM2" s="186"/>
      <c r="AN2" s="186"/>
      <c r="AO2" s="186"/>
      <c r="AP2" s="186"/>
      <c r="AQ2" s="186"/>
      <c r="AR2" s="186"/>
      <c r="AS2" s="186"/>
      <c r="AT2" s="186"/>
      <c r="AU2" s="499" t="s">
        <v>285</v>
      </c>
      <c r="AV2" s="209"/>
      <c r="AW2" s="186"/>
      <c r="AX2" s="186"/>
      <c r="AY2" s="186"/>
      <c r="AZ2" s="186"/>
      <c r="BA2" s="186"/>
      <c r="BB2" s="186"/>
      <c r="BC2" s="186"/>
      <c r="BD2" s="186"/>
      <c r="BE2" s="186"/>
      <c r="BF2" s="186"/>
      <c r="BG2" s="499" t="s">
        <v>286</v>
      </c>
      <c r="BH2" s="209"/>
      <c r="BI2" s="186"/>
      <c r="BJ2" s="186"/>
      <c r="BK2" s="186"/>
      <c r="BL2" s="186"/>
      <c r="BM2" s="186"/>
      <c r="BN2" s="186"/>
      <c r="BO2" s="186"/>
      <c r="BP2" s="186"/>
      <c r="BQ2" s="186"/>
      <c r="BR2" s="186"/>
      <c r="BS2" s="186"/>
      <c r="BT2" s="186"/>
      <c r="BU2" s="186"/>
      <c r="BV2" s="186"/>
      <c r="BW2" s="186"/>
      <c r="BX2" s="186"/>
      <c r="BY2" s="186"/>
      <c r="BZ2" s="186"/>
      <c r="CA2" s="186"/>
      <c r="CB2" s="501" t="s">
        <v>287</v>
      </c>
      <c r="CC2" s="209"/>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501" t="s">
        <v>288</v>
      </c>
      <c r="DJ2" s="448"/>
      <c r="DK2" s="449"/>
      <c r="DL2" s="449"/>
      <c r="DM2" s="449"/>
      <c r="DN2" s="449"/>
      <c r="DO2" s="449"/>
      <c r="DP2" s="449"/>
      <c r="DQ2" s="449"/>
      <c r="DR2" s="449"/>
      <c r="DS2" s="449"/>
      <c r="DT2" s="449"/>
      <c r="DU2" s="449"/>
    </row>
    <row r="3" spans="1:127" ht="78" customHeight="1" thickBot="1" x14ac:dyDescent="0.3">
      <c r="A3" s="495"/>
      <c r="B3" s="495"/>
      <c r="C3" s="176"/>
      <c r="D3" s="138" t="s">
        <v>171</v>
      </c>
      <c r="E3" s="139" t="s">
        <v>175</v>
      </c>
      <c r="F3" s="146" t="s">
        <v>176</v>
      </c>
      <c r="G3" s="146" t="s">
        <v>177</v>
      </c>
      <c r="H3" s="146" t="s">
        <v>178</v>
      </c>
      <c r="I3" s="157" t="s">
        <v>179</v>
      </c>
      <c r="J3" s="139" t="s">
        <v>194</v>
      </c>
      <c r="K3" s="139" t="s">
        <v>202</v>
      </c>
      <c r="L3" s="138" t="s">
        <v>248</v>
      </c>
      <c r="M3" s="158" t="s">
        <v>289</v>
      </c>
      <c r="N3" s="162" t="s">
        <v>255</v>
      </c>
      <c r="O3" s="162"/>
      <c r="P3" s="496"/>
      <c r="Q3" s="147" t="s">
        <v>156</v>
      </c>
      <c r="R3" s="147" t="s">
        <v>157</v>
      </c>
      <c r="S3" s="147" t="s">
        <v>158</v>
      </c>
      <c r="T3" s="147" t="s">
        <v>159</v>
      </c>
      <c r="U3" s="147" t="s">
        <v>160</v>
      </c>
      <c r="V3" s="147" t="s">
        <v>161</v>
      </c>
      <c r="W3" s="147" t="s">
        <v>162</v>
      </c>
      <c r="X3" s="147" t="s">
        <v>163</v>
      </c>
      <c r="Y3" s="162" t="s">
        <v>174</v>
      </c>
      <c r="Z3" s="138"/>
      <c r="AA3" s="498"/>
      <c r="AB3" s="159" t="s">
        <v>172</v>
      </c>
      <c r="AC3" s="159" t="s">
        <v>205</v>
      </c>
      <c r="AD3" s="159" t="s">
        <v>247</v>
      </c>
      <c r="AE3" s="160" t="s">
        <v>228</v>
      </c>
      <c r="AF3" s="161" t="s">
        <v>229</v>
      </c>
      <c r="AG3" s="161" t="s">
        <v>230</v>
      </c>
      <c r="AH3" s="159" t="s">
        <v>262</v>
      </c>
      <c r="AI3" s="138"/>
      <c r="AJ3" s="496"/>
      <c r="AK3" s="148" t="s">
        <v>231</v>
      </c>
      <c r="AL3" s="148" t="s">
        <v>233</v>
      </c>
      <c r="AM3" s="148" t="s">
        <v>235</v>
      </c>
      <c r="AN3" s="148" t="s">
        <v>236</v>
      </c>
      <c r="AO3" s="148" t="s">
        <v>237</v>
      </c>
      <c r="AP3" s="148" t="s">
        <v>238</v>
      </c>
      <c r="AQ3" s="148" t="s">
        <v>240</v>
      </c>
      <c r="AR3" s="148" t="s">
        <v>241</v>
      </c>
      <c r="AS3" s="148" t="s">
        <v>242</v>
      </c>
      <c r="AT3" s="148"/>
      <c r="AU3" s="500"/>
      <c r="AV3" s="138" t="s">
        <v>249</v>
      </c>
      <c r="AW3" s="147" t="s">
        <v>250</v>
      </c>
      <c r="AX3" s="147" t="s">
        <v>251</v>
      </c>
      <c r="AY3" s="147" t="s">
        <v>252</v>
      </c>
      <c r="AZ3" s="147" t="s">
        <v>253</v>
      </c>
      <c r="BA3" s="147" t="s">
        <v>291</v>
      </c>
      <c r="BB3" s="147" t="s">
        <v>256</v>
      </c>
      <c r="BC3" s="147" t="s">
        <v>257</v>
      </c>
      <c r="BD3" s="147" t="s">
        <v>258</v>
      </c>
      <c r="BE3" s="147" t="s">
        <v>261</v>
      </c>
      <c r="BF3" s="147"/>
      <c r="BG3" s="500"/>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502"/>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502"/>
      <c r="DJ3" s="103"/>
      <c r="DK3" s="103"/>
      <c r="DL3" s="103"/>
      <c r="DM3" s="103"/>
      <c r="DN3" s="103"/>
      <c r="DO3" s="103"/>
      <c r="DP3" s="103"/>
      <c r="DQ3" s="103"/>
      <c r="DR3" s="103"/>
      <c r="DS3" s="103"/>
      <c r="DT3" s="103"/>
      <c r="DU3" s="103"/>
      <c r="DV3" s="103"/>
      <c r="DW3" s="104"/>
    </row>
    <row r="4" spans="1:127" s="96" customFormat="1" x14ac:dyDescent="0.25">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x14ac:dyDescent="0.25">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x14ac:dyDescent="0.25">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x14ac:dyDescent="0.25">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x14ac:dyDescent="0.25">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x14ac:dyDescent="0.25">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x14ac:dyDescent="0.25">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x14ac:dyDescent="0.25">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x14ac:dyDescent="0.25">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x14ac:dyDescent="0.25">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x14ac:dyDescent="0.25">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x14ac:dyDescent="0.25">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x14ac:dyDescent="0.25">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x14ac:dyDescent="0.25">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x14ac:dyDescent="0.25">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x14ac:dyDescent="0.25">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x14ac:dyDescent="0.25">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x14ac:dyDescent="0.25">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x14ac:dyDescent="0.25">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x14ac:dyDescent="0.25">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x14ac:dyDescent="0.25">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x14ac:dyDescent="0.25">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x14ac:dyDescent="0.25">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x14ac:dyDescent="0.25">
      <c r="A27" s="96">
        <f>список!A25</f>
        <v>24</v>
      </c>
      <c r="B27" s="153" t="str">
        <f>IF(список!B25="","",список!B25)</f>
        <v/>
      </c>
      <c r="C27" s="149">
        <f>IF(список!C25="","",список!C25)</f>
        <v>0</v>
      </c>
      <c r="D27" s="155"/>
      <c r="I27" s="149"/>
      <c r="N27" s="149"/>
      <c r="O27" s="166"/>
      <c r="P27" s="356" t="str">
        <f>'целевые ориентиры'!M27</f>
        <v/>
      </c>
      <c r="Q27" s="177"/>
      <c r="R27" s="177"/>
      <c r="S27" s="177"/>
      <c r="T27" s="177"/>
      <c r="U27" s="177"/>
      <c r="V27" s="178"/>
      <c r="W27" s="178"/>
      <c r="X27" s="178"/>
      <c r="Y27" s="179"/>
      <c r="Z27" s="180"/>
      <c r="AA27" s="356" t="str">
        <f>'целевые ориентиры'!X27</f>
        <v/>
      </c>
      <c r="AB27" s="172"/>
      <c r="AC27" s="171"/>
      <c r="AD27" s="170"/>
      <c r="AE27" s="181"/>
      <c r="AF27" s="181"/>
      <c r="AG27" s="181"/>
      <c r="AH27" s="170"/>
      <c r="AI27" s="180"/>
      <c r="AJ27" s="356" t="str">
        <f>'целевые ориентиры'!AH27</f>
        <v/>
      </c>
      <c r="AK27" s="172"/>
      <c r="AL27" s="356"/>
      <c r="AM27" s="356"/>
      <c r="AN27" s="356"/>
      <c r="AO27" s="356"/>
      <c r="AP27" s="356"/>
      <c r="AQ27" s="356"/>
      <c r="AR27" s="356"/>
      <c r="AS27" s="356"/>
      <c r="AT27" s="180"/>
      <c r="AU27" s="356" t="str">
        <f>'целевые ориентиры'!AR27</f>
        <v/>
      </c>
      <c r="AV27" s="356"/>
      <c r="AW27" s="356"/>
      <c r="AX27" s="356"/>
      <c r="AY27" s="356"/>
      <c r="AZ27" s="356"/>
      <c r="BA27" s="356"/>
      <c r="BB27" s="356"/>
      <c r="BC27" s="356"/>
      <c r="BD27" s="356"/>
      <c r="BE27" s="356"/>
      <c r="BF27" s="356"/>
      <c r="BG27" s="356" t="str">
        <f>'целевые ориентиры'!BG27</f>
        <v/>
      </c>
      <c r="BH27" s="356"/>
      <c r="BI27" s="356"/>
      <c r="BJ27" s="356"/>
      <c r="BK27" s="356"/>
      <c r="BL27" s="356"/>
      <c r="BM27" s="356"/>
      <c r="BN27" s="356"/>
      <c r="BO27" s="356"/>
      <c r="BP27" s="356"/>
      <c r="BQ27" s="356"/>
      <c r="BR27" s="356"/>
      <c r="BS27" s="356"/>
      <c r="BT27" s="356"/>
      <c r="BU27" s="356"/>
      <c r="BV27" s="356"/>
      <c r="BW27" s="356"/>
      <c r="BX27" s="356"/>
      <c r="BY27" s="356"/>
      <c r="BZ27" s="356"/>
      <c r="CA27" s="180"/>
      <c r="CB27" s="356" t="str">
        <f>'целевые ориентиры'!BY27</f>
        <v/>
      </c>
      <c r="CC27" s="356"/>
      <c r="CD27" s="356"/>
      <c r="CE27" s="356"/>
      <c r="CF27" s="356"/>
      <c r="CG27" s="356"/>
      <c r="CH27" s="356"/>
      <c r="CI27" s="356"/>
      <c r="CJ27" s="356"/>
      <c r="CK27" s="356"/>
      <c r="CL27" s="356"/>
      <c r="CM27" s="356"/>
      <c r="CN27" s="356"/>
      <c r="CO27" s="356"/>
      <c r="CP27" s="356"/>
      <c r="CQ27" s="356"/>
      <c r="CR27" s="356"/>
      <c r="CS27" s="356"/>
      <c r="CT27" s="356"/>
      <c r="CU27" s="356"/>
      <c r="CV27" s="356"/>
      <c r="CW27" s="356"/>
      <c r="CX27" s="356"/>
      <c r="CY27" s="356"/>
      <c r="CZ27" s="356"/>
      <c r="DA27" s="356"/>
      <c r="DB27" s="356"/>
      <c r="DC27" s="356"/>
      <c r="DD27" s="356"/>
      <c r="DE27" s="356"/>
      <c r="DF27" s="356"/>
      <c r="DG27" s="356"/>
      <c r="DH27" s="180"/>
      <c r="DI27" s="356" t="str">
        <f>'целевые ориентиры'!DC27</f>
        <v/>
      </c>
    </row>
    <row r="28" spans="1:113" s="96" customFormat="1" x14ac:dyDescent="0.25">
      <c r="A28" s="96">
        <f>список!A26</f>
        <v>25</v>
      </c>
      <c r="B28" s="153" t="str">
        <f>IF(список!B26="","",список!B26)</f>
        <v/>
      </c>
      <c r="C28" s="149">
        <f>IF(список!C26="","",список!C26)</f>
        <v>0</v>
      </c>
      <c r="D28" s="155"/>
      <c r="I28" s="149"/>
      <c r="N28" s="149"/>
      <c r="O28" s="166"/>
      <c r="P28" s="356" t="str">
        <f>'целевые ориентиры'!M28</f>
        <v/>
      </c>
      <c r="Q28" s="177"/>
      <c r="R28" s="177"/>
      <c r="S28" s="177"/>
      <c r="T28" s="177"/>
      <c r="U28" s="177"/>
      <c r="V28" s="178"/>
      <c r="W28" s="178"/>
      <c r="X28" s="178"/>
      <c r="Y28" s="179"/>
      <c r="Z28" s="180"/>
      <c r="AA28" s="356" t="str">
        <f>'целевые ориентиры'!X28</f>
        <v/>
      </c>
      <c r="AB28" s="172"/>
      <c r="AC28" s="171"/>
      <c r="AD28" s="170"/>
      <c r="AE28" s="181"/>
      <c r="AF28" s="181"/>
      <c r="AG28" s="181"/>
      <c r="AH28" s="170"/>
      <c r="AI28" s="180"/>
      <c r="AJ28" s="356" t="str">
        <f>'целевые ориентиры'!AH28</f>
        <v/>
      </c>
      <c r="AK28" s="172"/>
      <c r="AL28" s="356"/>
      <c r="AM28" s="356"/>
      <c r="AN28" s="356"/>
      <c r="AO28" s="356"/>
      <c r="AP28" s="356"/>
      <c r="AQ28" s="356"/>
      <c r="AR28" s="356"/>
      <c r="AS28" s="356"/>
      <c r="AT28" s="180"/>
      <c r="AU28" s="356" t="str">
        <f>'целевые ориентиры'!AR28</f>
        <v/>
      </c>
      <c r="AV28" s="356"/>
      <c r="AW28" s="356"/>
      <c r="AX28" s="356"/>
      <c r="AY28" s="356"/>
      <c r="AZ28" s="356"/>
      <c r="BA28" s="356"/>
      <c r="BB28" s="356"/>
      <c r="BC28" s="356"/>
      <c r="BD28" s="356"/>
      <c r="BE28" s="356"/>
      <c r="BF28" s="356"/>
      <c r="BG28" s="356" t="str">
        <f>'целевые ориентиры'!BG28</f>
        <v/>
      </c>
      <c r="BH28" s="356"/>
      <c r="BI28" s="356"/>
      <c r="BJ28" s="356"/>
      <c r="BK28" s="356"/>
      <c r="BL28" s="356"/>
      <c r="BM28" s="356"/>
      <c r="BN28" s="356"/>
      <c r="BO28" s="356"/>
      <c r="BP28" s="356"/>
      <c r="BQ28" s="356"/>
      <c r="BR28" s="356"/>
      <c r="BS28" s="356"/>
      <c r="BT28" s="356"/>
      <c r="BU28" s="356"/>
      <c r="BV28" s="356"/>
      <c r="BW28" s="356"/>
      <c r="BX28" s="356"/>
      <c r="BY28" s="356"/>
      <c r="BZ28" s="356"/>
      <c r="CA28" s="180"/>
      <c r="CB28" s="356" t="str">
        <f>'целевые ориентиры'!BY28</f>
        <v/>
      </c>
      <c r="CC28" s="356"/>
      <c r="CD28" s="356"/>
      <c r="CE28" s="356"/>
      <c r="CF28" s="356"/>
      <c r="CG28" s="356"/>
      <c r="CH28" s="356"/>
      <c r="CI28" s="356"/>
      <c r="CJ28" s="356"/>
      <c r="CK28" s="356"/>
      <c r="CL28" s="356"/>
      <c r="CM28" s="356"/>
      <c r="CN28" s="356"/>
      <c r="CO28" s="356"/>
      <c r="CP28" s="356"/>
      <c r="CQ28" s="356"/>
      <c r="CR28" s="356"/>
      <c r="CS28" s="356"/>
      <c r="CT28" s="356"/>
      <c r="CU28" s="356"/>
      <c r="CV28" s="356"/>
      <c r="CW28" s="356"/>
      <c r="CX28" s="356"/>
      <c r="CY28" s="356"/>
      <c r="CZ28" s="356"/>
      <c r="DA28" s="356"/>
      <c r="DB28" s="356"/>
      <c r="DC28" s="356"/>
      <c r="DD28" s="356"/>
      <c r="DE28" s="356"/>
      <c r="DF28" s="356"/>
      <c r="DG28" s="356"/>
      <c r="DH28" s="180"/>
      <c r="DI28" s="356" t="str">
        <f>'целевые ориентиры'!DC28</f>
        <v/>
      </c>
    </row>
    <row r="29" spans="1:113" s="96" customFormat="1" x14ac:dyDescent="0.25">
      <c r="A29" s="96">
        <f>список!A27</f>
        <v>26</v>
      </c>
      <c r="B29" s="153" t="str">
        <f>IF(список!B27="","",список!B27)</f>
        <v/>
      </c>
      <c r="C29" s="149">
        <f>IF(список!C27="","",список!C27)</f>
        <v>0</v>
      </c>
      <c r="D29" s="155"/>
      <c r="I29" s="149"/>
      <c r="N29" s="149"/>
      <c r="O29" s="166"/>
      <c r="P29" s="356" t="str">
        <f>'целевые ориентиры'!M29</f>
        <v/>
      </c>
      <c r="Q29" s="177"/>
      <c r="R29" s="177"/>
      <c r="S29" s="177"/>
      <c r="T29" s="177"/>
      <c r="U29" s="177"/>
      <c r="V29" s="178"/>
      <c r="W29" s="178"/>
      <c r="X29" s="178"/>
      <c r="Y29" s="179"/>
      <c r="Z29" s="180"/>
      <c r="AA29" s="356" t="str">
        <f>'целевые ориентиры'!X29</f>
        <v/>
      </c>
      <c r="AB29" s="172"/>
      <c r="AC29" s="171"/>
      <c r="AD29" s="170"/>
      <c r="AE29" s="181"/>
      <c r="AF29" s="181"/>
      <c r="AG29" s="181"/>
      <c r="AH29" s="170"/>
      <c r="AI29" s="180"/>
      <c r="AJ29" s="356" t="str">
        <f>'целевые ориентиры'!AH29</f>
        <v/>
      </c>
      <c r="AK29" s="172"/>
      <c r="AL29" s="356"/>
      <c r="AM29" s="356"/>
      <c r="AN29" s="356"/>
      <c r="AO29" s="356"/>
      <c r="AP29" s="356"/>
      <c r="AQ29" s="356"/>
      <c r="AR29" s="356"/>
      <c r="AS29" s="356"/>
      <c r="AT29" s="180"/>
      <c r="AU29" s="356" t="str">
        <f>'целевые ориентиры'!AR29</f>
        <v/>
      </c>
      <c r="AV29" s="356"/>
      <c r="AW29" s="356"/>
      <c r="AX29" s="356"/>
      <c r="AY29" s="356"/>
      <c r="AZ29" s="356"/>
      <c r="BA29" s="356"/>
      <c r="BB29" s="356"/>
      <c r="BC29" s="356"/>
      <c r="BD29" s="356"/>
      <c r="BE29" s="356"/>
      <c r="BF29" s="356"/>
      <c r="BG29" s="356" t="str">
        <f>'целевые ориентиры'!BG29</f>
        <v/>
      </c>
      <c r="BH29" s="356"/>
      <c r="BI29" s="356"/>
      <c r="BJ29" s="356"/>
      <c r="BK29" s="356"/>
      <c r="BL29" s="356"/>
      <c r="BM29" s="356"/>
      <c r="BN29" s="356"/>
      <c r="BO29" s="356"/>
      <c r="BP29" s="356"/>
      <c r="BQ29" s="356"/>
      <c r="BR29" s="356"/>
      <c r="BS29" s="356"/>
      <c r="BT29" s="356"/>
      <c r="BU29" s="356"/>
      <c r="BV29" s="356"/>
      <c r="BW29" s="356"/>
      <c r="BX29" s="356"/>
      <c r="BY29" s="356"/>
      <c r="BZ29" s="356"/>
      <c r="CA29" s="180"/>
      <c r="CB29" s="356" t="str">
        <f>'целевые ориентиры'!BY29</f>
        <v/>
      </c>
      <c r="CC29" s="356"/>
      <c r="CD29" s="356"/>
      <c r="CE29" s="356"/>
      <c r="CF29" s="356"/>
      <c r="CG29" s="356"/>
      <c r="CH29" s="356"/>
      <c r="CI29" s="356"/>
      <c r="CJ29" s="356"/>
      <c r="CK29" s="356"/>
      <c r="CL29" s="356"/>
      <c r="CM29" s="356"/>
      <c r="CN29" s="356"/>
      <c r="CO29" s="356"/>
      <c r="CP29" s="356"/>
      <c r="CQ29" s="356"/>
      <c r="CR29" s="356"/>
      <c r="CS29" s="356"/>
      <c r="CT29" s="356"/>
      <c r="CU29" s="356"/>
      <c r="CV29" s="356"/>
      <c r="CW29" s="356"/>
      <c r="CX29" s="356"/>
      <c r="CY29" s="356"/>
      <c r="CZ29" s="356"/>
      <c r="DA29" s="356"/>
      <c r="DB29" s="356"/>
      <c r="DC29" s="356"/>
      <c r="DD29" s="356"/>
      <c r="DE29" s="356"/>
      <c r="DF29" s="356"/>
      <c r="DG29" s="356"/>
      <c r="DH29" s="180"/>
      <c r="DI29" s="356" t="str">
        <f>'целевые ориентиры'!DC29</f>
        <v/>
      </c>
    </row>
    <row r="30" spans="1:113" s="96" customFormat="1" x14ac:dyDescent="0.25">
      <c r="A30" s="96">
        <f>список!A28</f>
        <v>27</v>
      </c>
      <c r="B30" s="153" t="str">
        <f>IF(список!B28="","",список!B28)</f>
        <v/>
      </c>
      <c r="C30" s="149">
        <f>IF(список!C28="","",список!C28)</f>
        <v>0</v>
      </c>
      <c r="D30" s="155"/>
      <c r="I30" s="149"/>
      <c r="N30" s="149"/>
      <c r="O30" s="166"/>
      <c r="P30" s="356" t="str">
        <f>'целевые ориентиры'!M30</f>
        <v/>
      </c>
      <c r="Q30" s="177"/>
      <c r="R30" s="177"/>
      <c r="S30" s="177"/>
      <c r="T30" s="177"/>
      <c r="U30" s="177"/>
      <c r="V30" s="178"/>
      <c r="W30" s="178"/>
      <c r="X30" s="178"/>
      <c r="Y30" s="179"/>
      <c r="Z30" s="180"/>
      <c r="AA30" s="356" t="str">
        <f>'целевые ориентиры'!X30</f>
        <v/>
      </c>
      <c r="AB30" s="172"/>
      <c r="AC30" s="171"/>
      <c r="AD30" s="170"/>
      <c r="AE30" s="181"/>
      <c r="AF30" s="181"/>
      <c r="AG30" s="181"/>
      <c r="AH30" s="170"/>
      <c r="AI30" s="180"/>
      <c r="AJ30" s="356" t="str">
        <f>'целевые ориентиры'!AH30</f>
        <v/>
      </c>
      <c r="AK30" s="172"/>
      <c r="AL30" s="356"/>
      <c r="AM30" s="356"/>
      <c r="AN30" s="356"/>
      <c r="AO30" s="356"/>
      <c r="AP30" s="356"/>
      <c r="AQ30" s="356"/>
      <c r="AR30" s="356"/>
      <c r="AS30" s="356"/>
      <c r="AT30" s="180"/>
      <c r="AU30" s="356" t="str">
        <f>'целевые ориентиры'!AR30</f>
        <v/>
      </c>
      <c r="AV30" s="356"/>
      <c r="AW30" s="356"/>
      <c r="AX30" s="356"/>
      <c r="AY30" s="356"/>
      <c r="AZ30" s="356"/>
      <c r="BA30" s="356"/>
      <c r="BB30" s="356"/>
      <c r="BC30" s="356"/>
      <c r="BD30" s="356"/>
      <c r="BE30" s="356"/>
      <c r="BF30" s="356"/>
      <c r="BG30" s="356" t="str">
        <f>'целевые ориентиры'!BG30</f>
        <v/>
      </c>
      <c r="BH30" s="356"/>
      <c r="BI30" s="356"/>
      <c r="BJ30" s="356"/>
      <c r="BK30" s="356"/>
      <c r="BL30" s="356"/>
      <c r="BM30" s="356"/>
      <c r="BN30" s="356"/>
      <c r="BO30" s="356"/>
      <c r="BP30" s="356"/>
      <c r="BQ30" s="356"/>
      <c r="BR30" s="356"/>
      <c r="BS30" s="356"/>
      <c r="BT30" s="356"/>
      <c r="BU30" s="356"/>
      <c r="BV30" s="356"/>
      <c r="BW30" s="356"/>
      <c r="BX30" s="356"/>
      <c r="BY30" s="356"/>
      <c r="BZ30" s="356"/>
      <c r="CA30" s="180"/>
      <c r="CB30" s="356" t="str">
        <f>'целевые ориентиры'!BY30</f>
        <v/>
      </c>
      <c r="CC30" s="356"/>
      <c r="CD30" s="356"/>
      <c r="CE30" s="356"/>
      <c r="CF30" s="356"/>
      <c r="CG30" s="356"/>
      <c r="CH30" s="356"/>
      <c r="CI30" s="356"/>
      <c r="CJ30" s="356"/>
      <c r="CK30" s="356"/>
      <c r="CL30" s="356"/>
      <c r="CM30" s="356"/>
      <c r="CN30" s="356"/>
      <c r="CO30" s="356"/>
      <c r="CP30" s="356"/>
      <c r="CQ30" s="356"/>
      <c r="CR30" s="356"/>
      <c r="CS30" s="356"/>
      <c r="CT30" s="356"/>
      <c r="CU30" s="356"/>
      <c r="CV30" s="356"/>
      <c r="CW30" s="356"/>
      <c r="CX30" s="356"/>
      <c r="CY30" s="356"/>
      <c r="CZ30" s="356"/>
      <c r="DA30" s="356"/>
      <c r="DB30" s="356"/>
      <c r="DC30" s="356"/>
      <c r="DD30" s="356"/>
      <c r="DE30" s="356"/>
      <c r="DF30" s="356"/>
      <c r="DG30" s="356"/>
      <c r="DH30" s="180"/>
      <c r="DI30" s="356" t="str">
        <f>'целевые ориентиры'!DC30</f>
        <v/>
      </c>
    </row>
    <row r="31" spans="1:113" s="96" customFormat="1" x14ac:dyDescent="0.25">
      <c r="A31" s="96">
        <f>список!A29</f>
        <v>28</v>
      </c>
      <c r="B31" s="153" t="str">
        <f>IF(список!B29="","",список!B29)</f>
        <v/>
      </c>
      <c r="C31" s="149">
        <f>IF(список!C29="","",список!C29)</f>
        <v>0</v>
      </c>
      <c r="D31" s="155"/>
      <c r="I31" s="149"/>
      <c r="N31" s="149"/>
      <c r="O31" s="166"/>
      <c r="P31" s="356" t="str">
        <f>'целевые ориентиры'!M31</f>
        <v/>
      </c>
      <c r="Q31" s="177"/>
      <c r="R31" s="177"/>
      <c r="S31" s="177"/>
      <c r="T31" s="177"/>
      <c r="U31" s="177"/>
      <c r="V31" s="178"/>
      <c r="W31" s="178"/>
      <c r="X31" s="178"/>
      <c r="Y31" s="179"/>
      <c r="Z31" s="180"/>
      <c r="AA31" s="356" t="str">
        <f>'целевые ориентиры'!X31</f>
        <v/>
      </c>
      <c r="AB31" s="172"/>
      <c r="AC31" s="171"/>
      <c r="AD31" s="170"/>
      <c r="AE31" s="181"/>
      <c r="AF31" s="181"/>
      <c r="AG31" s="181"/>
      <c r="AH31" s="170"/>
      <c r="AI31" s="180"/>
      <c r="AJ31" s="356" t="str">
        <f>'целевые ориентиры'!AH31</f>
        <v/>
      </c>
      <c r="AK31" s="172"/>
      <c r="AL31" s="356"/>
      <c r="AM31" s="356"/>
      <c r="AN31" s="356"/>
      <c r="AO31" s="356"/>
      <c r="AP31" s="356"/>
      <c r="AQ31" s="356"/>
      <c r="AR31" s="356"/>
      <c r="AS31" s="356"/>
      <c r="AT31" s="180"/>
      <c r="AU31" s="356" t="str">
        <f>'целевые ориентиры'!AR31</f>
        <v/>
      </c>
      <c r="AV31" s="356"/>
      <c r="AW31" s="356"/>
      <c r="AX31" s="356"/>
      <c r="AY31" s="356"/>
      <c r="AZ31" s="356"/>
      <c r="BA31" s="356"/>
      <c r="BB31" s="356"/>
      <c r="BC31" s="356"/>
      <c r="BD31" s="356"/>
      <c r="BE31" s="356"/>
      <c r="BF31" s="356"/>
      <c r="BG31" s="356" t="str">
        <f>'целевые ориентиры'!BG31</f>
        <v/>
      </c>
      <c r="BH31" s="356"/>
      <c r="BI31" s="356"/>
      <c r="BJ31" s="356"/>
      <c r="BK31" s="356"/>
      <c r="BL31" s="356"/>
      <c r="BM31" s="356"/>
      <c r="BN31" s="356"/>
      <c r="BO31" s="356"/>
      <c r="BP31" s="356"/>
      <c r="BQ31" s="356"/>
      <c r="BR31" s="356"/>
      <c r="BS31" s="356"/>
      <c r="BT31" s="356"/>
      <c r="BU31" s="356"/>
      <c r="BV31" s="356"/>
      <c r="BW31" s="356"/>
      <c r="BX31" s="356"/>
      <c r="BY31" s="356"/>
      <c r="BZ31" s="356"/>
      <c r="CA31" s="180"/>
      <c r="CB31" s="356" t="str">
        <f>'целевые ориентиры'!BY31</f>
        <v/>
      </c>
      <c r="CC31" s="356"/>
      <c r="CD31" s="356"/>
      <c r="CE31" s="356"/>
      <c r="CF31" s="356"/>
      <c r="CG31" s="356"/>
      <c r="CH31" s="356"/>
      <c r="CI31" s="356"/>
      <c r="CJ31" s="356"/>
      <c r="CK31" s="356"/>
      <c r="CL31" s="356"/>
      <c r="CM31" s="356"/>
      <c r="CN31" s="356"/>
      <c r="CO31" s="356"/>
      <c r="CP31" s="356"/>
      <c r="CQ31" s="356"/>
      <c r="CR31" s="356"/>
      <c r="CS31" s="356"/>
      <c r="CT31" s="356"/>
      <c r="CU31" s="356"/>
      <c r="CV31" s="356"/>
      <c r="CW31" s="356"/>
      <c r="CX31" s="356"/>
      <c r="CY31" s="356"/>
      <c r="CZ31" s="356"/>
      <c r="DA31" s="356"/>
      <c r="DB31" s="356"/>
      <c r="DC31" s="356"/>
      <c r="DD31" s="356"/>
      <c r="DE31" s="356"/>
      <c r="DF31" s="356"/>
      <c r="DG31" s="356"/>
      <c r="DH31" s="180"/>
      <c r="DI31" s="356" t="str">
        <f>'целевые ориентиры'!DC31</f>
        <v/>
      </c>
    </row>
    <row r="32" spans="1:113" s="96" customFormat="1" x14ac:dyDescent="0.25">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6"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6"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6"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6"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6"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6"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6" t="str">
        <f>'целевые ориентиры'!DC32</f>
        <v/>
      </c>
    </row>
    <row r="33" spans="1:113" s="96" customFormat="1" x14ac:dyDescent="0.25">
      <c r="A33" s="96">
        <f>список!A31</f>
        <v>30</v>
      </c>
      <c r="B33" s="153" t="str">
        <f>IF(список!B31="","",список!B31)</f>
        <v/>
      </c>
      <c r="C33" s="149">
        <f>IF(список!C31="","",список!C31)</f>
        <v>0</v>
      </c>
      <c r="D33" s="155"/>
      <c r="I33" s="149"/>
      <c r="N33" s="149"/>
      <c r="O33" s="166"/>
      <c r="P33" s="356" t="str">
        <f>'целевые ориентиры'!M33</f>
        <v/>
      </c>
      <c r="Q33" s="177"/>
      <c r="R33" s="177"/>
      <c r="S33" s="177"/>
      <c r="T33" s="177"/>
      <c r="U33" s="177"/>
      <c r="V33" s="178"/>
      <c r="W33" s="178"/>
      <c r="X33" s="178"/>
      <c r="Y33" s="179"/>
      <c r="Z33" s="180"/>
      <c r="AA33" s="356" t="str">
        <f>'целевые ориентиры'!X33</f>
        <v/>
      </c>
      <c r="AB33" s="172"/>
      <c r="AC33" s="171"/>
      <c r="AD33" s="170"/>
      <c r="AE33" s="181"/>
      <c r="AF33" s="181"/>
      <c r="AG33" s="181"/>
      <c r="AH33" s="170"/>
      <c r="AI33" s="180"/>
      <c r="AJ33" s="356" t="str">
        <f>'целевые ориентиры'!AH33</f>
        <v/>
      </c>
      <c r="AK33" s="172"/>
      <c r="AL33" s="356"/>
      <c r="AM33" s="356"/>
      <c r="AN33" s="356"/>
      <c r="AO33" s="356"/>
      <c r="AP33" s="356"/>
      <c r="AQ33" s="356"/>
      <c r="AR33" s="356"/>
      <c r="AS33" s="356"/>
      <c r="AT33" s="180"/>
      <c r="AU33" s="356" t="str">
        <f>'целевые ориентиры'!AR33</f>
        <v/>
      </c>
      <c r="AV33" s="356"/>
      <c r="AW33" s="356"/>
      <c r="AX33" s="356"/>
      <c r="AY33" s="356"/>
      <c r="AZ33" s="356"/>
      <c r="BA33" s="356"/>
      <c r="BB33" s="356"/>
      <c r="BC33" s="356"/>
      <c r="BD33" s="356"/>
      <c r="BE33" s="356"/>
      <c r="BF33" s="356"/>
      <c r="BG33" s="356" t="str">
        <f>'целевые ориентиры'!BG33</f>
        <v/>
      </c>
      <c r="BH33" s="356"/>
      <c r="BI33" s="356"/>
      <c r="BJ33" s="356"/>
      <c r="BK33" s="356"/>
      <c r="BL33" s="356"/>
      <c r="BM33" s="356"/>
      <c r="BN33" s="356"/>
      <c r="BO33" s="356"/>
      <c r="BP33" s="356"/>
      <c r="BQ33" s="356"/>
      <c r="BR33" s="356"/>
      <c r="BS33" s="356"/>
      <c r="BT33" s="356"/>
      <c r="BU33" s="356"/>
      <c r="BV33" s="356"/>
      <c r="BW33" s="356"/>
      <c r="BX33" s="356"/>
      <c r="BY33" s="356"/>
      <c r="BZ33" s="356"/>
      <c r="CA33" s="180"/>
      <c r="CB33" s="356" t="str">
        <f>'целевые ориентиры'!BY33</f>
        <v/>
      </c>
      <c r="CC33" s="356"/>
      <c r="CD33" s="356"/>
      <c r="CE33" s="356"/>
      <c r="CF33" s="356"/>
      <c r="CG33" s="356"/>
      <c r="CH33" s="356"/>
      <c r="CI33" s="356"/>
      <c r="CJ33" s="356"/>
      <c r="CK33" s="356"/>
      <c r="CL33" s="356"/>
      <c r="CM33" s="356"/>
      <c r="CN33" s="356"/>
      <c r="CO33" s="356"/>
      <c r="CP33" s="356"/>
      <c r="CQ33" s="356"/>
      <c r="CR33" s="356"/>
      <c r="CS33" s="356"/>
      <c r="CT33" s="356"/>
      <c r="CU33" s="356"/>
      <c r="CV33" s="356"/>
      <c r="CW33" s="356"/>
      <c r="CX33" s="356"/>
      <c r="CY33" s="356"/>
      <c r="CZ33" s="356"/>
      <c r="DA33" s="356"/>
      <c r="DB33" s="356"/>
      <c r="DC33" s="356"/>
      <c r="DD33" s="356"/>
      <c r="DE33" s="356"/>
      <c r="DF33" s="356"/>
      <c r="DG33" s="356"/>
      <c r="DH33" s="180"/>
      <c r="DI33" s="356" t="str">
        <f>'целевые ориентиры'!DC33</f>
        <v/>
      </c>
    </row>
    <row r="34" spans="1:113" s="96" customFormat="1" x14ac:dyDescent="0.25">
      <c r="A34" s="96">
        <f>список!A32</f>
        <v>31</v>
      </c>
      <c r="B34" s="153" t="str">
        <f>IF(список!B32="","",список!B32)</f>
        <v/>
      </c>
      <c r="C34" s="149">
        <f>IF(список!C32="","",список!C32)</f>
        <v>0</v>
      </c>
      <c r="D34" s="155"/>
      <c r="I34" s="149"/>
      <c r="N34" s="149"/>
      <c r="O34" s="166"/>
      <c r="P34" s="356" t="str">
        <f>'целевые ориентиры'!M34</f>
        <v/>
      </c>
      <c r="Q34" s="177"/>
      <c r="R34" s="177"/>
      <c r="S34" s="177"/>
      <c r="T34" s="177"/>
      <c r="U34" s="177"/>
      <c r="V34" s="178"/>
      <c r="W34" s="178"/>
      <c r="X34" s="178"/>
      <c r="Y34" s="179"/>
      <c r="Z34" s="180"/>
      <c r="AA34" s="356" t="str">
        <f>'целевые ориентиры'!X34</f>
        <v/>
      </c>
      <c r="AB34" s="172"/>
      <c r="AC34" s="171"/>
      <c r="AD34" s="170"/>
      <c r="AE34" s="181"/>
      <c r="AF34" s="181"/>
      <c r="AG34" s="181"/>
      <c r="AH34" s="170"/>
      <c r="AI34" s="180"/>
      <c r="AJ34" s="356" t="str">
        <f>'целевые ориентиры'!AH34</f>
        <v/>
      </c>
      <c r="AK34" s="172"/>
      <c r="AL34" s="356"/>
      <c r="AM34" s="356"/>
      <c r="AN34" s="356"/>
      <c r="AO34" s="356"/>
      <c r="AP34" s="356"/>
      <c r="AQ34" s="356"/>
      <c r="AR34" s="356"/>
      <c r="AS34" s="356"/>
      <c r="AT34" s="180"/>
      <c r="AU34" s="356" t="str">
        <f>'целевые ориентиры'!AR34</f>
        <v/>
      </c>
      <c r="AV34" s="356"/>
      <c r="AW34" s="356"/>
      <c r="AX34" s="356"/>
      <c r="AY34" s="356"/>
      <c r="AZ34" s="356"/>
      <c r="BA34" s="356"/>
      <c r="BB34" s="356"/>
      <c r="BC34" s="356"/>
      <c r="BD34" s="356"/>
      <c r="BE34" s="356"/>
      <c r="BF34" s="356"/>
      <c r="BG34" s="356" t="str">
        <f>'целевые ориентиры'!BG34</f>
        <v/>
      </c>
      <c r="BH34" s="356"/>
      <c r="BI34" s="356"/>
      <c r="BJ34" s="356"/>
      <c r="BK34" s="356"/>
      <c r="BL34" s="356"/>
      <c r="BM34" s="356"/>
      <c r="BN34" s="356"/>
      <c r="BO34" s="356"/>
      <c r="BP34" s="356"/>
      <c r="BQ34" s="356"/>
      <c r="BR34" s="356"/>
      <c r="BS34" s="356"/>
      <c r="BT34" s="356"/>
      <c r="BU34" s="356"/>
      <c r="BV34" s="356"/>
      <c r="BW34" s="356"/>
      <c r="BX34" s="356"/>
      <c r="BY34" s="356"/>
      <c r="BZ34" s="356"/>
      <c r="CA34" s="180"/>
      <c r="CB34" s="356" t="str">
        <f>'целевые ориентиры'!BY34</f>
        <v/>
      </c>
      <c r="CC34" s="356"/>
      <c r="CD34" s="356"/>
      <c r="CE34" s="356"/>
      <c r="CF34" s="356"/>
      <c r="CG34" s="356"/>
      <c r="CH34" s="356"/>
      <c r="CI34" s="356"/>
      <c r="CJ34" s="356"/>
      <c r="CK34" s="356"/>
      <c r="CL34" s="356"/>
      <c r="CM34" s="356"/>
      <c r="CN34" s="356"/>
      <c r="CO34" s="356"/>
      <c r="CP34" s="356"/>
      <c r="CQ34" s="356"/>
      <c r="CR34" s="356"/>
      <c r="CS34" s="356"/>
      <c r="CT34" s="356"/>
      <c r="CU34" s="356"/>
      <c r="CV34" s="356"/>
      <c r="CW34" s="356"/>
      <c r="CX34" s="356"/>
      <c r="CY34" s="356"/>
      <c r="CZ34" s="356"/>
      <c r="DA34" s="356"/>
      <c r="DB34" s="356"/>
      <c r="DC34" s="356"/>
      <c r="DD34" s="356"/>
      <c r="DE34" s="356"/>
      <c r="DF34" s="356"/>
      <c r="DG34" s="356"/>
      <c r="DH34" s="180"/>
      <c r="DI34" s="356" t="str">
        <f>'целевые ориентиры'!DC34</f>
        <v/>
      </c>
    </row>
    <row r="35" spans="1:113" s="96" customFormat="1" x14ac:dyDescent="0.25">
      <c r="A35" s="96">
        <f>список!A33</f>
        <v>32</v>
      </c>
      <c r="B35" s="153" t="str">
        <f>IF(список!B33="","",список!B33)</f>
        <v/>
      </c>
      <c r="C35" s="149">
        <f>IF(список!C33="","",список!C33)</f>
        <v>0</v>
      </c>
      <c r="D35" s="155"/>
      <c r="I35" s="149"/>
      <c r="N35" s="149"/>
      <c r="O35" s="166"/>
      <c r="P35" s="356" t="str">
        <f>'целевые ориентиры'!M35</f>
        <v/>
      </c>
      <c r="Q35" s="177"/>
      <c r="R35" s="177"/>
      <c r="S35" s="177"/>
      <c r="T35" s="177"/>
      <c r="U35" s="177"/>
      <c r="V35" s="178"/>
      <c r="W35" s="178"/>
      <c r="X35" s="178"/>
      <c r="Y35" s="179"/>
      <c r="Z35" s="180"/>
      <c r="AA35" s="356" t="str">
        <f>'целевые ориентиры'!X35</f>
        <v/>
      </c>
      <c r="AB35" s="172"/>
      <c r="AC35" s="171"/>
      <c r="AD35" s="170"/>
      <c r="AE35" s="181"/>
      <c r="AF35" s="181"/>
      <c r="AG35" s="181"/>
      <c r="AH35" s="170"/>
      <c r="AI35" s="180"/>
      <c r="AJ35" s="356" t="str">
        <f>'целевые ориентиры'!AH35</f>
        <v/>
      </c>
      <c r="AK35" s="172"/>
      <c r="AL35" s="356"/>
      <c r="AM35" s="356"/>
      <c r="AN35" s="356"/>
      <c r="AO35" s="356"/>
      <c r="AP35" s="356"/>
      <c r="AQ35" s="356"/>
      <c r="AR35" s="356"/>
      <c r="AS35" s="356"/>
      <c r="AT35" s="180"/>
      <c r="AU35" s="356" t="str">
        <f>'целевые ориентиры'!AR35</f>
        <v/>
      </c>
      <c r="AV35" s="356"/>
      <c r="AW35" s="356"/>
      <c r="AX35" s="356"/>
      <c r="AY35" s="356"/>
      <c r="AZ35" s="356"/>
      <c r="BA35" s="356"/>
      <c r="BB35" s="356"/>
      <c r="BC35" s="356"/>
      <c r="BD35" s="356"/>
      <c r="BE35" s="356"/>
      <c r="BF35" s="356"/>
      <c r="BG35" s="356" t="str">
        <f>'целевые ориентиры'!BG35</f>
        <v/>
      </c>
      <c r="BH35" s="356"/>
      <c r="BI35" s="356"/>
      <c r="BJ35" s="356"/>
      <c r="BK35" s="356"/>
      <c r="BL35" s="356"/>
      <c r="BM35" s="356"/>
      <c r="BN35" s="356"/>
      <c r="BO35" s="356"/>
      <c r="BP35" s="356"/>
      <c r="BQ35" s="356"/>
      <c r="BR35" s="356"/>
      <c r="BS35" s="356"/>
      <c r="BT35" s="356"/>
      <c r="BU35" s="356"/>
      <c r="BV35" s="356"/>
      <c r="BW35" s="356"/>
      <c r="BX35" s="356"/>
      <c r="BY35" s="356"/>
      <c r="BZ35" s="356"/>
      <c r="CA35" s="180"/>
      <c r="CB35" s="356" t="str">
        <f>'целевые ориентиры'!BY35</f>
        <v/>
      </c>
      <c r="CC35" s="356"/>
      <c r="CD35" s="356"/>
      <c r="CE35" s="356"/>
      <c r="CF35" s="356"/>
      <c r="CG35" s="356"/>
      <c r="CH35" s="356"/>
      <c r="CI35" s="356"/>
      <c r="CJ35" s="356"/>
      <c r="CK35" s="356"/>
      <c r="CL35" s="356"/>
      <c r="CM35" s="356"/>
      <c r="CN35" s="356"/>
      <c r="CO35" s="356"/>
      <c r="CP35" s="356"/>
      <c r="CQ35" s="356"/>
      <c r="CR35" s="356"/>
      <c r="CS35" s="356"/>
      <c r="CT35" s="356"/>
      <c r="CU35" s="356"/>
      <c r="CV35" s="356"/>
      <c r="CW35" s="356"/>
      <c r="CX35" s="356"/>
      <c r="CY35" s="356"/>
      <c r="CZ35" s="356"/>
      <c r="DA35" s="356"/>
      <c r="DB35" s="356"/>
      <c r="DC35" s="356"/>
      <c r="DD35" s="356"/>
      <c r="DE35" s="356"/>
      <c r="DF35" s="356"/>
      <c r="DG35" s="356"/>
      <c r="DH35" s="180"/>
      <c r="DI35" s="356" t="str">
        <f>'целевые ориентиры'!DC35</f>
        <v/>
      </c>
    </row>
    <row r="36" spans="1:113" s="96" customFormat="1" x14ac:dyDescent="0.25">
      <c r="A36" s="96">
        <f>список!A34</f>
        <v>33</v>
      </c>
      <c r="B36" s="153" t="str">
        <f>IF(список!B34="","",список!B34)</f>
        <v/>
      </c>
      <c r="C36" s="149">
        <f>IF(список!C34="","",список!C34)</f>
        <v>0</v>
      </c>
      <c r="D36" s="155"/>
      <c r="I36" s="149"/>
      <c r="N36" s="149"/>
      <c r="O36" s="166"/>
      <c r="P36" s="356" t="str">
        <f>'целевые ориентиры'!M36</f>
        <v/>
      </c>
      <c r="Q36" s="177"/>
      <c r="R36" s="177"/>
      <c r="S36" s="177"/>
      <c r="T36" s="177"/>
      <c r="U36" s="177"/>
      <c r="V36" s="178"/>
      <c r="W36" s="178"/>
      <c r="X36" s="178"/>
      <c r="Y36" s="179"/>
      <c r="Z36" s="180"/>
      <c r="AA36" s="356" t="str">
        <f>'целевые ориентиры'!X36</f>
        <v/>
      </c>
      <c r="AB36" s="172"/>
      <c r="AC36" s="171"/>
      <c r="AD36" s="170"/>
      <c r="AE36" s="181"/>
      <c r="AF36" s="181"/>
      <c r="AG36" s="181"/>
      <c r="AH36" s="170"/>
      <c r="AI36" s="180"/>
      <c r="AJ36" s="356" t="str">
        <f>'целевые ориентиры'!AH36</f>
        <v/>
      </c>
      <c r="AK36" s="172"/>
      <c r="AL36" s="356"/>
      <c r="AM36" s="356"/>
      <c r="AN36" s="356"/>
      <c r="AO36" s="356"/>
      <c r="AP36" s="356"/>
      <c r="AQ36" s="356"/>
      <c r="AR36" s="356"/>
      <c r="AS36" s="356"/>
      <c r="AT36" s="180"/>
      <c r="AU36" s="356" t="str">
        <f>'целевые ориентиры'!AR36</f>
        <v/>
      </c>
      <c r="AV36" s="356"/>
      <c r="AW36" s="356"/>
      <c r="AX36" s="356"/>
      <c r="AY36" s="356"/>
      <c r="AZ36" s="356"/>
      <c r="BA36" s="356"/>
      <c r="BB36" s="356"/>
      <c r="BC36" s="356"/>
      <c r="BD36" s="356"/>
      <c r="BE36" s="356"/>
      <c r="BF36" s="356"/>
      <c r="BG36" s="356" t="str">
        <f>'целевые ориентиры'!BG36</f>
        <v/>
      </c>
      <c r="BH36" s="356"/>
      <c r="BI36" s="356"/>
      <c r="BJ36" s="356"/>
      <c r="BK36" s="356"/>
      <c r="BL36" s="356"/>
      <c r="BM36" s="356"/>
      <c r="BN36" s="356"/>
      <c r="BO36" s="356"/>
      <c r="BP36" s="356"/>
      <c r="BQ36" s="356"/>
      <c r="BR36" s="356"/>
      <c r="BS36" s="356"/>
      <c r="BT36" s="356"/>
      <c r="BU36" s="356"/>
      <c r="BV36" s="356"/>
      <c r="BW36" s="356"/>
      <c r="BX36" s="356"/>
      <c r="BY36" s="356"/>
      <c r="BZ36" s="356"/>
      <c r="CA36" s="180"/>
      <c r="CB36" s="356" t="str">
        <f>'целевые ориентиры'!BY36</f>
        <v/>
      </c>
      <c r="CC36" s="356"/>
      <c r="CD36" s="356"/>
      <c r="CE36" s="356"/>
      <c r="CF36" s="356"/>
      <c r="CG36" s="356"/>
      <c r="CH36" s="356"/>
      <c r="CI36" s="356"/>
      <c r="CJ36" s="356"/>
      <c r="CK36" s="356"/>
      <c r="CL36" s="356"/>
      <c r="CM36" s="356"/>
      <c r="CN36" s="356"/>
      <c r="CO36" s="356"/>
      <c r="CP36" s="356"/>
      <c r="CQ36" s="356"/>
      <c r="CR36" s="356"/>
      <c r="CS36" s="356"/>
      <c r="CT36" s="356"/>
      <c r="CU36" s="356"/>
      <c r="CV36" s="356"/>
      <c r="CW36" s="356"/>
      <c r="CX36" s="356"/>
      <c r="CY36" s="356"/>
      <c r="CZ36" s="356"/>
      <c r="DA36" s="356"/>
      <c r="DB36" s="356"/>
      <c r="DC36" s="356"/>
      <c r="DD36" s="356"/>
      <c r="DE36" s="356"/>
      <c r="DF36" s="356"/>
      <c r="DG36" s="356"/>
      <c r="DH36" s="180"/>
      <c r="DI36" s="356" t="str">
        <f>'целевые ориентиры'!DC36</f>
        <v/>
      </c>
    </row>
    <row r="37" spans="1:113" s="96" customFormat="1" x14ac:dyDescent="0.25">
      <c r="A37" s="96">
        <f>список!A35</f>
        <v>34</v>
      </c>
      <c r="B37" s="153" t="str">
        <f>IF(список!B35="","",список!B35)</f>
        <v/>
      </c>
      <c r="C37" s="149">
        <f>IF(список!C35="","",список!C35)</f>
        <v>0</v>
      </c>
      <c r="D37" s="155"/>
      <c r="I37" s="149"/>
      <c r="N37" s="149"/>
      <c r="O37" s="166"/>
      <c r="P37" s="356" t="str">
        <f>'целевые ориентиры'!M37</f>
        <v/>
      </c>
      <c r="Q37" s="177"/>
      <c r="R37" s="177"/>
      <c r="S37" s="177"/>
      <c r="T37" s="177"/>
      <c r="U37" s="177"/>
      <c r="V37" s="178"/>
      <c r="W37" s="178"/>
      <c r="X37" s="178"/>
      <c r="Y37" s="179"/>
      <c r="Z37" s="180"/>
      <c r="AA37" s="356" t="str">
        <f>'целевые ориентиры'!X37</f>
        <v/>
      </c>
      <c r="AB37" s="172"/>
      <c r="AC37" s="171"/>
      <c r="AD37" s="170"/>
      <c r="AE37" s="181"/>
      <c r="AF37" s="181"/>
      <c r="AG37" s="181"/>
      <c r="AH37" s="170"/>
      <c r="AI37" s="180"/>
      <c r="AJ37" s="356" t="str">
        <f>'целевые ориентиры'!AH37</f>
        <v/>
      </c>
      <c r="AK37" s="172"/>
      <c r="AL37" s="356"/>
      <c r="AM37" s="356"/>
      <c r="AN37" s="356"/>
      <c r="AO37" s="356"/>
      <c r="AP37" s="356"/>
      <c r="AQ37" s="356"/>
      <c r="AR37" s="356"/>
      <c r="AS37" s="356"/>
      <c r="AT37" s="180"/>
      <c r="AU37" s="356" t="str">
        <f>'целевые ориентиры'!AR37</f>
        <v/>
      </c>
      <c r="AV37" s="356"/>
      <c r="AW37" s="356"/>
      <c r="AX37" s="356"/>
      <c r="AY37" s="356"/>
      <c r="AZ37" s="356"/>
      <c r="BA37" s="356"/>
      <c r="BB37" s="356"/>
      <c r="BC37" s="356"/>
      <c r="BD37" s="356"/>
      <c r="BE37" s="356"/>
      <c r="BF37" s="356"/>
      <c r="BG37" s="356" t="str">
        <f>'целевые ориентиры'!BG37</f>
        <v/>
      </c>
      <c r="BH37" s="356"/>
      <c r="BI37" s="356"/>
      <c r="BJ37" s="356"/>
      <c r="BK37" s="356"/>
      <c r="BL37" s="356"/>
      <c r="BM37" s="356"/>
      <c r="BN37" s="356"/>
      <c r="BO37" s="356"/>
      <c r="BP37" s="356"/>
      <c r="BQ37" s="356"/>
      <c r="BR37" s="356"/>
      <c r="BS37" s="356"/>
      <c r="BT37" s="356"/>
      <c r="BU37" s="356"/>
      <c r="BV37" s="356"/>
      <c r="BW37" s="356"/>
      <c r="BX37" s="356"/>
      <c r="BY37" s="356"/>
      <c r="BZ37" s="356"/>
      <c r="CA37" s="180"/>
      <c r="CB37" s="356" t="str">
        <f>'целевые ориентиры'!BY37</f>
        <v/>
      </c>
      <c r="CC37" s="356"/>
      <c r="CD37" s="356"/>
      <c r="CE37" s="356"/>
      <c r="CF37" s="356"/>
      <c r="CG37" s="356"/>
      <c r="CH37" s="356"/>
      <c r="CI37" s="356"/>
      <c r="CJ37" s="356"/>
      <c r="CK37" s="356"/>
      <c r="CL37" s="356"/>
      <c r="CM37" s="356"/>
      <c r="CN37" s="356"/>
      <c r="CO37" s="356"/>
      <c r="CP37" s="356"/>
      <c r="CQ37" s="356"/>
      <c r="CR37" s="356"/>
      <c r="CS37" s="356"/>
      <c r="CT37" s="356"/>
      <c r="CU37" s="356"/>
      <c r="CV37" s="356"/>
      <c r="CW37" s="356"/>
      <c r="CX37" s="356"/>
      <c r="CY37" s="356"/>
      <c r="CZ37" s="356"/>
      <c r="DA37" s="356"/>
      <c r="DB37" s="356"/>
      <c r="DC37" s="356"/>
      <c r="DD37" s="356"/>
      <c r="DE37" s="356"/>
      <c r="DF37" s="356"/>
      <c r="DG37" s="356"/>
      <c r="DH37" s="180"/>
      <c r="DI37" s="356" t="str">
        <f>'целевые ориентиры'!DC37</f>
        <v/>
      </c>
    </row>
    <row r="38" spans="1:113" s="96" customFormat="1" x14ac:dyDescent="0.25">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6"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6"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6"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6"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6"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6"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6" t="str">
        <f>'целевые ориентиры'!DC38</f>
        <v/>
      </c>
    </row>
    <row r="39" spans="1:113" s="96" customFormat="1" hidden="1" x14ac:dyDescent="0.25">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6">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6">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6">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6">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x14ac:dyDescent="0.25">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6">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6">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6">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6">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x14ac:dyDescent="0.25">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6">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6">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6">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6">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x14ac:dyDescent="0.25">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6">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6">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6">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6">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x14ac:dyDescent="0.25">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6">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6">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6">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6">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x14ac:dyDescent="0.25">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6">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6">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6">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6">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x14ac:dyDescent="0.25">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6">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6">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6">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6">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x14ac:dyDescent="0.25">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6">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6">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6">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6">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x14ac:dyDescent="0.25">
      <c r="A47" s="96">
        <f>список!A35</f>
        <v>34</v>
      </c>
      <c r="B47" s="153" t="str">
        <f>IF(список!B45="","",список!B45)</f>
        <v/>
      </c>
      <c r="C47" s="149" t="str">
        <f>IF(список!C45="","",список!C45)</f>
        <v/>
      </c>
      <c r="D47" s="163"/>
      <c r="I47" s="149"/>
      <c r="N47" s="149"/>
      <c r="O47" s="166"/>
      <c r="P47" s="356">
        <f>'целевые ориентиры'!M47</f>
        <v>0</v>
      </c>
      <c r="Q47" s="177"/>
      <c r="R47" s="177"/>
      <c r="S47" s="177"/>
      <c r="T47" s="177"/>
      <c r="U47" s="177"/>
      <c r="V47" s="177"/>
      <c r="W47" s="177"/>
      <c r="X47" s="177"/>
      <c r="Y47" s="179"/>
      <c r="Z47" s="180"/>
      <c r="AA47" s="249" t="str">
        <f>'целевые ориентиры'!X37</f>
        <v/>
      </c>
      <c r="AB47" s="172"/>
      <c r="AC47" s="171"/>
      <c r="AD47" s="170"/>
      <c r="AE47" s="181"/>
      <c r="AF47" s="181"/>
      <c r="AG47" s="181"/>
      <c r="AH47" s="170"/>
      <c r="AI47" s="180"/>
      <c r="AJ47" s="249" t="str">
        <f>'целевые ориентиры'!AH37</f>
        <v/>
      </c>
      <c r="AK47" s="172"/>
      <c r="AL47" s="249"/>
      <c r="AM47" s="249"/>
      <c r="AN47" s="249"/>
      <c r="AO47" s="249"/>
      <c r="AP47" s="249"/>
      <c r="AQ47" s="249"/>
      <c r="AR47" s="249"/>
      <c r="AS47" s="249"/>
      <c r="AT47" s="180"/>
      <c r="AU47" s="356">
        <f>'целевые ориентиры'!AR47</f>
        <v>0</v>
      </c>
      <c r="AV47" s="249"/>
      <c r="AW47" s="249"/>
      <c r="AX47" s="249"/>
      <c r="AY47" s="249"/>
      <c r="AZ47" s="249"/>
      <c r="BA47" s="249"/>
      <c r="BB47" s="249"/>
      <c r="BC47" s="249"/>
      <c r="BD47" s="249"/>
      <c r="BE47" s="249"/>
      <c r="BF47" s="249"/>
      <c r="BG47" s="356">
        <f>'целевые ориентиры'!BG47</f>
        <v>0</v>
      </c>
      <c r="BH47" s="249"/>
      <c r="BI47" s="249"/>
      <c r="BJ47" s="249"/>
      <c r="BK47" s="249"/>
      <c r="BL47" s="249"/>
      <c r="BM47" s="249"/>
      <c r="BN47" s="249"/>
      <c r="BO47" s="249"/>
      <c r="BP47" s="249"/>
      <c r="BQ47" s="249"/>
      <c r="BR47" s="249"/>
      <c r="BS47" s="249"/>
      <c r="BT47" s="249"/>
      <c r="BU47" s="249"/>
      <c r="BV47" s="249"/>
      <c r="BW47" s="249"/>
      <c r="BX47" s="249"/>
      <c r="BY47" s="249"/>
      <c r="BZ47" s="249"/>
      <c r="CA47" s="180"/>
      <c r="CB47" s="356">
        <f>'целевые ориентиры'!BY47</f>
        <v>0</v>
      </c>
      <c r="CC47" s="249"/>
      <c r="CD47" s="249"/>
      <c r="CE47" s="249"/>
      <c r="CF47" s="249"/>
      <c r="CG47" s="249"/>
      <c r="CH47" s="249"/>
      <c r="CI47" s="249"/>
      <c r="CJ47" s="249"/>
      <c r="CK47" s="249"/>
      <c r="CL47" s="249"/>
      <c r="CM47" s="249"/>
      <c r="CN47" s="249"/>
      <c r="CO47" s="249"/>
      <c r="CP47" s="249"/>
      <c r="CQ47" s="249"/>
      <c r="CR47" s="249"/>
      <c r="CS47" s="249"/>
      <c r="CT47" s="249"/>
      <c r="CU47" s="249"/>
      <c r="CV47" s="249"/>
      <c r="CW47" s="249"/>
      <c r="CX47" s="249"/>
      <c r="CY47" s="249"/>
      <c r="CZ47" s="249"/>
      <c r="DA47" s="249"/>
      <c r="DB47" s="249"/>
      <c r="DC47" s="249"/>
      <c r="DD47" s="249"/>
      <c r="DE47" s="249"/>
      <c r="DF47" s="249"/>
      <c r="DG47" s="249"/>
      <c r="DH47" s="180"/>
      <c r="DI47" s="249" t="str">
        <f>'целевые ориентиры'!DC37</f>
        <v/>
      </c>
    </row>
    <row r="48" spans="1:113" s="96" customFormat="1" hidden="1" x14ac:dyDescent="0.25">
      <c r="A48" s="96">
        <f>список!A36</f>
        <v>35</v>
      </c>
      <c r="B48" s="153" t="str">
        <f>IF(список!B46="","",список!B46)</f>
        <v/>
      </c>
      <c r="C48" s="149" t="str">
        <f>IF(список!C46="","",список!C46)</f>
        <v/>
      </c>
      <c r="D48" s="163"/>
      <c r="I48" s="149"/>
      <c r="N48" s="149"/>
      <c r="O48" s="166"/>
      <c r="P48" s="356">
        <f>'целевые ориентиры'!M48</f>
        <v>0</v>
      </c>
      <c r="Q48" s="177"/>
      <c r="R48" s="177"/>
      <c r="S48" s="177"/>
      <c r="T48" s="177"/>
      <c r="U48" s="177"/>
      <c r="V48" s="177"/>
      <c r="W48" s="177"/>
      <c r="X48" s="177"/>
      <c r="Y48" s="179"/>
      <c r="Z48" s="180"/>
      <c r="AA48" s="249" t="str">
        <f>'целевые ориентиры'!X38</f>
        <v/>
      </c>
      <c r="AB48" s="172"/>
      <c r="AC48" s="171"/>
      <c r="AD48" s="170"/>
      <c r="AE48" s="181"/>
      <c r="AF48" s="181"/>
      <c r="AG48" s="181"/>
      <c r="AH48" s="170"/>
      <c r="AI48" s="180"/>
      <c r="AJ48" s="249" t="str">
        <f>'целевые ориентиры'!AH38</f>
        <v/>
      </c>
      <c r="AK48" s="172"/>
      <c r="AL48" s="249"/>
      <c r="AM48" s="249"/>
      <c r="AN48" s="249"/>
      <c r="AO48" s="249"/>
      <c r="AP48" s="249"/>
      <c r="AQ48" s="249"/>
      <c r="AR48" s="249"/>
      <c r="AS48" s="249"/>
      <c r="AT48" s="180"/>
      <c r="AU48" s="356">
        <f>'целевые ориентиры'!AR48</f>
        <v>0</v>
      </c>
      <c r="AV48" s="249"/>
      <c r="AW48" s="249"/>
      <c r="AX48" s="249"/>
      <c r="AY48" s="249"/>
      <c r="AZ48" s="249"/>
      <c r="BA48" s="249"/>
      <c r="BB48" s="249"/>
      <c r="BC48" s="249"/>
      <c r="BD48" s="249"/>
      <c r="BE48" s="249"/>
      <c r="BF48" s="249"/>
      <c r="BG48" s="356">
        <f>'целевые ориентиры'!BG48</f>
        <v>0</v>
      </c>
      <c r="BH48" s="249"/>
      <c r="BI48" s="249"/>
      <c r="BJ48" s="249"/>
      <c r="BK48" s="249"/>
      <c r="BL48" s="249"/>
      <c r="BM48" s="249"/>
      <c r="BN48" s="249"/>
      <c r="BO48" s="249"/>
      <c r="BP48" s="249"/>
      <c r="BQ48" s="249"/>
      <c r="BR48" s="249"/>
      <c r="BS48" s="249"/>
      <c r="BT48" s="249"/>
      <c r="BU48" s="249"/>
      <c r="BV48" s="249"/>
      <c r="BW48" s="249"/>
      <c r="BX48" s="249"/>
      <c r="BY48" s="249"/>
      <c r="BZ48" s="249"/>
      <c r="CA48" s="180"/>
      <c r="CB48" s="356">
        <f>'целевые ориентиры'!BY48</f>
        <v>0</v>
      </c>
      <c r="CC48" s="249"/>
      <c r="CD48" s="249"/>
      <c r="CE48" s="249"/>
      <c r="CF48" s="249"/>
      <c r="CG48" s="249"/>
      <c r="CH48" s="249"/>
      <c r="CI48" s="249"/>
      <c r="CJ48" s="249"/>
      <c r="CK48" s="249"/>
      <c r="CL48" s="249"/>
      <c r="CM48" s="249"/>
      <c r="CN48" s="249"/>
      <c r="CO48" s="249"/>
      <c r="CP48" s="249"/>
      <c r="CQ48" s="249"/>
      <c r="CR48" s="249"/>
      <c r="CS48" s="249"/>
      <c r="CT48" s="249"/>
      <c r="CU48" s="249"/>
      <c r="CV48" s="249"/>
      <c r="CW48" s="249"/>
      <c r="CX48" s="249"/>
      <c r="CY48" s="249"/>
      <c r="CZ48" s="249"/>
      <c r="DA48" s="249"/>
      <c r="DB48" s="249"/>
      <c r="DC48" s="249"/>
      <c r="DD48" s="249"/>
      <c r="DE48" s="249"/>
      <c r="DF48" s="249"/>
      <c r="DG48" s="249"/>
      <c r="DH48" s="180"/>
      <c r="DI48" s="249" t="str">
        <f>'целевые ориентиры'!DC38</f>
        <v/>
      </c>
    </row>
    <row r="49" spans="2:113" x14ac:dyDescent="0.25">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6"/>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x14ac:dyDescent="0.25">
      <c r="B50" s="242" t="s">
        <v>305</v>
      </c>
      <c r="C50" s="245">
        <f>'сводная по группе'!C49</f>
        <v>0</v>
      </c>
    </row>
    <row r="51" spans="2:113" x14ac:dyDescent="0.25">
      <c r="B51" s="227"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x14ac:dyDescent="0.25">
      <c r="B52" s="228"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x14ac:dyDescent="0.25">
      <c r="B53" s="228"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x14ac:dyDescent="0.25">
      <c r="B54" s="228"/>
    </row>
    <row r="55" spans="2:113" x14ac:dyDescent="0.25">
      <c r="B55" s="227" t="s">
        <v>271</v>
      </c>
      <c r="P55" s="244" t="e">
        <f>P51/$C$50</f>
        <v>#DIV/0!</v>
      </c>
      <c r="Q55" s="244" t="e">
        <f t="shared" ref="Q55:CB57" si="6">Q51/$C$50</f>
        <v>#DIV/0!</v>
      </c>
      <c r="R55" s="244" t="e">
        <f t="shared" si="6"/>
        <v>#DIV/0!</v>
      </c>
      <c r="S55" s="244" t="e">
        <f t="shared" si="6"/>
        <v>#DIV/0!</v>
      </c>
      <c r="T55" s="244" t="e">
        <f t="shared" si="6"/>
        <v>#DIV/0!</v>
      </c>
      <c r="U55" s="244" t="e">
        <f t="shared" si="6"/>
        <v>#DIV/0!</v>
      </c>
      <c r="V55" s="244" t="e">
        <f t="shared" si="6"/>
        <v>#DIV/0!</v>
      </c>
      <c r="W55" s="244" t="e">
        <f t="shared" si="6"/>
        <v>#DIV/0!</v>
      </c>
      <c r="X55" s="244" t="e">
        <f t="shared" si="6"/>
        <v>#DIV/0!</v>
      </c>
      <c r="Y55" s="244" t="e">
        <f t="shared" si="6"/>
        <v>#DIV/0!</v>
      </c>
      <c r="Z55" s="244" t="e">
        <f t="shared" si="6"/>
        <v>#DIV/0!</v>
      </c>
      <c r="AA55" s="244" t="e">
        <f t="shared" si="6"/>
        <v>#DIV/0!</v>
      </c>
      <c r="AB55" s="244" t="e">
        <f t="shared" si="6"/>
        <v>#DIV/0!</v>
      </c>
      <c r="AC55" s="244" t="e">
        <f t="shared" si="6"/>
        <v>#DIV/0!</v>
      </c>
      <c r="AD55" s="244" t="e">
        <f t="shared" si="6"/>
        <v>#DIV/0!</v>
      </c>
      <c r="AE55" s="244" t="e">
        <f t="shared" si="6"/>
        <v>#DIV/0!</v>
      </c>
      <c r="AF55" s="244" t="e">
        <f t="shared" si="6"/>
        <v>#DIV/0!</v>
      </c>
      <c r="AG55" s="244" t="e">
        <f t="shared" si="6"/>
        <v>#DIV/0!</v>
      </c>
      <c r="AH55" s="244" t="e">
        <f t="shared" si="6"/>
        <v>#DIV/0!</v>
      </c>
      <c r="AI55" s="244" t="e">
        <f t="shared" si="6"/>
        <v>#DIV/0!</v>
      </c>
      <c r="AJ55" s="244" t="e">
        <f t="shared" si="6"/>
        <v>#DIV/0!</v>
      </c>
      <c r="AK55" s="244" t="e">
        <f t="shared" si="6"/>
        <v>#DIV/0!</v>
      </c>
      <c r="AL55" s="244" t="e">
        <f t="shared" si="6"/>
        <v>#DIV/0!</v>
      </c>
      <c r="AM55" s="244" t="e">
        <f t="shared" si="6"/>
        <v>#DIV/0!</v>
      </c>
      <c r="AN55" s="244" t="e">
        <f t="shared" si="6"/>
        <v>#DIV/0!</v>
      </c>
      <c r="AO55" s="244" t="e">
        <f t="shared" si="6"/>
        <v>#DIV/0!</v>
      </c>
      <c r="AP55" s="244" t="e">
        <f t="shared" si="6"/>
        <v>#DIV/0!</v>
      </c>
      <c r="AQ55" s="244" t="e">
        <f t="shared" si="6"/>
        <v>#DIV/0!</v>
      </c>
      <c r="AR55" s="244" t="e">
        <f t="shared" si="6"/>
        <v>#DIV/0!</v>
      </c>
      <c r="AS55" s="244" t="e">
        <f t="shared" si="6"/>
        <v>#DIV/0!</v>
      </c>
      <c r="AT55" s="244" t="e">
        <f t="shared" si="6"/>
        <v>#DIV/0!</v>
      </c>
      <c r="AU55" s="244" t="e">
        <f t="shared" si="6"/>
        <v>#DIV/0!</v>
      </c>
      <c r="AV55" s="244" t="e">
        <f t="shared" si="6"/>
        <v>#DIV/0!</v>
      </c>
      <c r="AW55" s="244" t="e">
        <f t="shared" si="6"/>
        <v>#DIV/0!</v>
      </c>
      <c r="AX55" s="244" t="e">
        <f t="shared" si="6"/>
        <v>#DIV/0!</v>
      </c>
      <c r="AY55" s="244" t="e">
        <f t="shared" si="6"/>
        <v>#DIV/0!</v>
      </c>
      <c r="AZ55" s="244" t="e">
        <f t="shared" si="6"/>
        <v>#DIV/0!</v>
      </c>
      <c r="BA55" s="244" t="e">
        <f t="shared" si="6"/>
        <v>#DIV/0!</v>
      </c>
      <c r="BB55" s="244" t="e">
        <f t="shared" si="6"/>
        <v>#DIV/0!</v>
      </c>
      <c r="BC55" s="244" t="e">
        <f t="shared" si="6"/>
        <v>#DIV/0!</v>
      </c>
      <c r="BD55" s="244" t="e">
        <f t="shared" si="6"/>
        <v>#DIV/0!</v>
      </c>
      <c r="BE55" s="244" t="e">
        <f t="shared" si="6"/>
        <v>#DIV/0!</v>
      </c>
      <c r="BF55" s="244" t="e">
        <f t="shared" si="6"/>
        <v>#DIV/0!</v>
      </c>
      <c r="BG55" s="244" t="e">
        <f t="shared" si="6"/>
        <v>#DIV/0!</v>
      </c>
      <c r="BH55" s="244" t="e">
        <f t="shared" si="6"/>
        <v>#DIV/0!</v>
      </c>
      <c r="BI55" s="244" t="e">
        <f t="shared" si="6"/>
        <v>#DIV/0!</v>
      </c>
      <c r="BJ55" s="244" t="e">
        <f t="shared" si="6"/>
        <v>#DIV/0!</v>
      </c>
      <c r="BK55" s="244" t="e">
        <f t="shared" si="6"/>
        <v>#DIV/0!</v>
      </c>
      <c r="BL55" s="244" t="e">
        <f t="shared" si="6"/>
        <v>#DIV/0!</v>
      </c>
      <c r="BM55" s="244" t="e">
        <f t="shared" si="6"/>
        <v>#DIV/0!</v>
      </c>
      <c r="BN55" s="244" t="e">
        <f t="shared" si="6"/>
        <v>#DIV/0!</v>
      </c>
      <c r="BO55" s="244" t="e">
        <f t="shared" si="6"/>
        <v>#DIV/0!</v>
      </c>
      <c r="BP55" s="244" t="e">
        <f t="shared" si="6"/>
        <v>#DIV/0!</v>
      </c>
      <c r="BQ55" s="244" t="e">
        <f t="shared" si="6"/>
        <v>#DIV/0!</v>
      </c>
      <c r="BR55" s="244" t="e">
        <f t="shared" si="6"/>
        <v>#DIV/0!</v>
      </c>
      <c r="BS55" s="244" t="e">
        <f t="shared" si="6"/>
        <v>#DIV/0!</v>
      </c>
      <c r="BT55" s="244" t="e">
        <f t="shared" si="6"/>
        <v>#DIV/0!</v>
      </c>
      <c r="BU55" s="244" t="e">
        <f t="shared" si="6"/>
        <v>#DIV/0!</v>
      </c>
      <c r="BV55" s="244" t="e">
        <f t="shared" si="6"/>
        <v>#DIV/0!</v>
      </c>
      <c r="BW55" s="244" t="e">
        <f t="shared" si="6"/>
        <v>#DIV/0!</v>
      </c>
      <c r="BX55" s="244" t="e">
        <f t="shared" si="6"/>
        <v>#DIV/0!</v>
      </c>
      <c r="BY55" s="244" t="e">
        <f t="shared" si="6"/>
        <v>#DIV/0!</v>
      </c>
      <c r="BZ55" s="244" t="e">
        <f t="shared" si="6"/>
        <v>#DIV/0!</v>
      </c>
      <c r="CA55" s="244" t="e">
        <f t="shared" si="6"/>
        <v>#DIV/0!</v>
      </c>
      <c r="CB55" s="244" t="e">
        <f t="shared" si="6"/>
        <v>#DIV/0!</v>
      </c>
      <c r="CC55" s="244" t="e">
        <f t="shared" ref="CC55:DI57" si="7">CC51/$C$50</f>
        <v>#DIV/0!</v>
      </c>
      <c r="CD55" s="244" t="e">
        <f t="shared" si="7"/>
        <v>#DIV/0!</v>
      </c>
      <c r="CE55" s="244" t="e">
        <f t="shared" si="7"/>
        <v>#DIV/0!</v>
      </c>
      <c r="CF55" s="244" t="e">
        <f t="shared" si="7"/>
        <v>#DIV/0!</v>
      </c>
      <c r="CG55" s="244" t="e">
        <f t="shared" si="7"/>
        <v>#DIV/0!</v>
      </c>
      <c r="CH55" s="244" t="e">
        <f t="shared" si="7"/>
        <v>#DIV/0!</v>
      </c>
      <c r="CI55" s="244" t="e">
        <f t="shared" si="7"/>
        <v>#DIV/0!</v>
      </c>
      <c r="CJ55" s="244" t="e">
        <f t="shared" si="7"/>
        <v>#DIV/0!</v>
      </c>
      <c r="CK55" s="244" t="e">
        <f t="shared" si="7"/>
        <v>#DIV/0!</v>
      </c>
      <c r="CL55" s="244" t="e">
        <f t="shared" si="7"/>
        <v>#DIV/0!</v>
      </c>
      <c r="CM55" s="244" t="e">
        <f t="shared" si="7"/>
        <v>#DIV/0!</v>
      </c>
      <c r="CN55" s="244" t="e">
        <f t="shared" si="7"/>
        <v>#DIV/0!</v>
      </c>
      <c r="CO55" s="244" t="e">
        <f t="shared" si="7"/>
        <v>#DIV/0!</v>
      </c>
      <c r="CP55" s="244" t="e">
        <f t="shared" si="7"/>
        <v>#DIV/0!</v>
      </c>
      <c r="CQ55" s="244" t="e">
        <f t="shared" si="7"/>
        <v>#DIV/0!</v>
      </c>
      <c r="CR55" s="244" t="e">
        <f t="shared" si="7"/>
        <v>#DIV/0!</v>
      </c>
      <c r="CS55" s="244" t="e">
        <f t="shared" si="7"/>
        <v>#DIV/0!</v>
      </c>
      <c r="CT55" s="244" t="e">
        <f t="shared" si="7"/>
        <v>#DIV/0!</v>
      </c>
      <c r="CU55" s="244" t="e">
        <f t="shared" si="7"/>
        <v>#DIV/0!</v>
      </c>
      <c r="CV55" s="244" t="e">
        <f t="shared" si="7"/>
        <v>#DIV/0!</v>
      </c>
      <c r="CW55" s="244" t="e">
        <f t="shared" si="7"/>
        <v>#DIV/0!</v>
      </c>
      <c r="CX55" s="244" t="e">
        <f t="shared" si="7"/>
        <v>#DIV/0!</v>
      </c>
      <c r="CY55" s="244" t="e">
        <f t="shared" si="7"/>
        <v>#DIV/0!</v>
      </c>
      <c r="CZ55" s="244" t="e">
        <f t="shared" si="7"/>
        <v>#DIV/0!</v>
      </c>
      <c r="DA55" s="244" t="e">
        <f t="shared" si="7"/>
        <v>#DIV/0!</v>
      </c>
      <c r="DB55" s="244" t="e">
        <f t="shared" si="7"/>
        <v>#DIV/0!</v>
      </c>
      <c r="DC55" s="244" t="e">
        <f t="shared" si="7"/>
        <v>#DIV/0!</v>
      </c>
      <c r="DD55" s="244" t="e">
        <f t="shared" si="7"/>
        <v>#DIV/0!</v>
      </c>
      <c r="DE55" s="244" t="e">
        <f t="shared" si="7"/>
        <v>#DIV/0!</v>
      </c>
      <c r="DF55" s="244" t="e">
        <f t="shared" si="7"/>
        <v>#DIV/0!</v>
      </c>
      <c r="DG55" s="244" t="e">
        <f t="shared" si="7"/>
        <v>#DIV/0!</v>
      </c>
      <c r="DH55" s="244" t="e">
        <f t="shared" si="7"/>
        <v>#DIV/0!</v>
      </c>
      <c r="DI55" s="244" t="e">
        <f t="shared" si="7"/>
        <v>#DIV/0!</v>
      </c>
    </row>
    <row r="56" spans="2:113" x14ac:dyDescent="0.25">
      <c r="B56" s="228" t="s">
        <v>272</v>
      </c>
      <c r="P56" s="244" t="e">
        <f t="shared" ref="P56:AE57" si="8">P52/$C$50</f>
        <v>#DIV/0!</v>
      </c>
      <c r="Q56" s="244" t="e">
        <f t="shared" si="8"/>
        <v>#DIV/0!</v>
      </c>
      <c r="R56" s="244" t="e">
        <f t="shared" si="8"/>
        <v>#DIV/0!</v>
      </c>
      <c r="S56" s="244" t="e">
        <f t="shared" si="8"/>
        <v>#DIV/0!</v>
      </c>
      <c r="T56" s="244" t="e">
        <f t="shared" si="8"/>
        <v>#DIV/0!</v>
      </c>
      <c r="U56" s="244" t="e">
        <f t="shared" si="8"/>
        <v>#DIV/0!</v>
      </c>
      <c r="V56" s="244" t="e">
        <f t="shared" si="8"/>
        <v>#DIV/0!</v>
      </c>
      <c r="W56" s="244" t="e">
        <f t="shared" si="8"/>
        <v>#DIV/0!</v>
      </c>
      <c r="X56" s="244" t="e">
        <f t="shared" si="8"/>
        <v>#DIV/0!</v>
      </c>
      <c r="Y56" s="244" t="e">
        <f t="shared" si="8"/>
        <v>#DIV/0!</v>
      </c>
      <c r="Z56" s="244" t="e">
        <f t="shared" si="8"/>
        <v>#DIV/0!</v>
      </c>
      <c r="AA56" s="244" t="e">
        <f t="shared" si="8"/>
        <v>#DIV/0!</v>
      </c>
      <c r="AB56" s="244" t="e">
        <f t="shared" si="8"/>
        <v>#DIV/0!</v>
      </c>
      <c r="AC56" s="244" t="e">
        <f t="shared" si="8"/>
        <v>#DIV/0!</v>
      </c>
      <c r="AD56" s="244" t="e">
        <f t="shared" si="8"/>
        <v>#DIV/0!</v>
      </c>
      <c r="AE56" s="244" t="e">
        <f t="shared" si="8"/>
        <v>#DIV/0!</v>
      </c>
      <c r="AF56" s="244" t="e">
        <f t="shared" si="6"/>
        <v>#DIV/0!</v>
      </c>
      <c r="AG56" s="244" t="e">
        <f t="shared" si="6"/>
        <v>#DIV/0!</v>
      </c>
      <c r="AH56" s="244" t="e">
        <f t="shared" si="6"/>
        <v>#DIV/0!</v>
      </c>
      <c r="AI56" s="244" t="e">
        <f t="shared" si="6"/>
        <v>#DIV/0!</v>
      </c>
      <c r="AJ56" s="244" t="e">
        <f t="shared" si="6"/>
        <v>#DIV/0!</v>
      </c>
      <c r="AK56" s="244" t="e">
        <f t="shared" si="6"/>
        <v>#DIV/0!</v>
      </c>
      <c r="AL56" s="244" t="e">
        <f t="shared" si="6"/>
        <v>#DIV/0!</v>
      </c>
      <c r="AM56" s="244" t="e">
        <f t="shared" si="6"/>
        <v>#DIV/0!</v>
      </c>
      <c r="AN56" s="244" t="e">
        <f t="shared" si="6"/>
        <v>#DIV/0!</v>
      </c>
      <c r="AO56" s="244" t="e">
        <f t="shared" si="6"/>
        <v>#DIV/0!</v>
      </c>
      <c r="AP56" s="244" t="e">
        <f t="shared" si="6"/>
        <v>#DIV/0!</v>
      </c>
      <c r="AQ56" s="244" t="e">
        <f t="shared" si="6"/>
        <v>#DIV/0!</v>
      </c>
      <c r="AR56" s="244" t="e">
        <f t="shared" si="6"/>
        <v>#DIV/0!</v>
      </c>
      <c r="AS56" s="244" t="e">
        <f t="shared" si="6"/>
        <v>#DIV/0!</v>
      </c>
      <c r="AT56" s="244" t="e">
        <f t="shared" si="6"/>
        <v>#DIV/0!</v>
      </c>
      <c r="AU56" s="244" t="e">
        <f t="shared" si="6"/>
        <v>#DIV/0!</v>
      </c>
      <c r="AV56" s="244" t="e">
        <f t="shared" si="6"/>
        <v>#DIV/0!</v>
      </c>
      <c r="AW56" s="244" t="e">
        <f t="shared" si="6"/>
        <v>#DIV/0!</v>
      </c>
      <c r="AX56" s="244" t="e">
        <f t="shared" si="6"/>
        <v>#DIV/0!</v>
      </c>
      <c r="AY56" s="244" t="e">
        <f t="shared" si="6"/>
        <v>#DIV/0!</v>
      </c>
      <c r="AZ56" s="244" t="e">
        <f t="shared" si="6"/>
        <v>#DIV/0!</v>
      </c>
      <c r="BA56" s="244" t="e">
        <f t="shared" si="6"/>
        <v>#DIV/0!</v>
      </c>
      <c r="BB56" s="244" t="e">
        <f t="shared" si="6"/>
        <v>#DIV/0!</v>
      </c>
      <c r="BC56" s="244" t="e">
        <f t="shared" si="6"/>
        <v>#DIV/0!</v>
      </c>
      <c r="BD56" s="244" t="e">
        <f t="shared" si="6"/>
        <v>#DIV/0!</v>
      </c>
      <c r="BE56" s="244" t="e">
        <f t="shared" si="6"/>
        <v>#DIV/0!</v>
      </c>
      <c r="BF56" s="244" t="e">
        <f t="shared" si="6"/>
        <v>#DIV/0!</v>
      </c>
      <c r="BG56" s="244" t="e">
        <f t="shared" si="6"/>
        <v>#DIV/0!</v>
      </c>
      <c r="BH56" s="244" t="e">
        <f t="shared" si="6"/>
        <v>#DIV/0!</v>
      </c>
      <c r="BI56" s="244" t="e">
        <f t="shared" si="6"/>
        <v>#DIV/0!</v>
      </c>
      <c r="BJ56" s="244" t="e">
        <f t="shared" si="6"/>
        <v>#DIV/0!</v>
      </c>
      <c r="BK56" s="244" t="e">
        <f t="shared" si="6"/>
        <v>#DIV/0!</v>
      </c>
      <c r="BL56" s="244" t="e">
        <f t="shared" si="6"/>
        <v>#DIV/0!</v>
      </c>
      <c r="BM56" s="244" t="e">
        <f t="shared" si="6"/>
        <v>#DIV/0!</v>
      </c>
      <c r="BN56" s="244" t="e">
        <f t="shared" si="6"/>
        <v>#DIV/0!</v>
      </c>
      <c r="BO56" s="244" t="e">
        <f t="shared" si="6"/>
        <v>#DIV/0!</v>
      </c>
      <c r="BP56" s="244" t="e">
        <f t="shared" si="6"/>
        <v>#DIV/0!</v>
      </c>
      <c r="BQ56" s="244" t="e">
        <f t="shared" si="6"/>
        <v>#DIV/0!</v>
      </c>
      <c r="BR56" s="244" t="e">
        <f t="shared" si="6"/>
        <v>#DIV/0!</v>
      </c>
      <c r="BS56" s="244" t="e">
        <f t="shared" si="6"/>
        <v>#DIV/0!</v>
      </c>
      <c r="BT56" s="244" t="e">
        <f t="shared" si="6"/>
        <v>#DIV/0!</v>
      </c>
      <c r="BU56" s="244" t="e">
        <f t="shared" si="6"/>
        <v>#DIV/0!</v>
      </c>
      <c r="BV56" s="244" t="e">
        <f t="shared" si="6"/>
        <v>#DIV/0!</v>
      </c>
      <c r="BW56" s="244" t="e">
        <f t="shared" si="6"/>
        <v>#DIV/0!</v>
      </c>
      <c r="BX56" s="244" t="e">
        <f t="shared" si="6"/>
        <v>#DIV/0!</v>
      </c>
      <c r="BY56" s="244" t="e">
        <f t="shared" si="6"/>
        <v>#DIV/0!</v>
      </c>
      <c r="BZ56" s="244" t="e">
        <f t="shared" si="6"/>
        <v>#DIV/0!</v>
      </c>
      <c r="CA56" s="244" t="e">
        <f t="shared" si="6"/>
        <v>#DIV/0!</v>
      </c>
      <c r="CB56" s="244" t="e">
        <f t="shared" si="6"/>
        <v>#DIV/0!</v>
      </c>
      <c r="CC56" s="244" t="e">
        <f t="shared" si="7"/>
        <v>#DIV/0!</v>
      </c>
      <c r="CD56" s="244" t="e">
        <f t="shared" si="7"/>
        <v>#DIV/0!</v>
      </c>
      <c r="CE56" s="244" t="e">
        <f t="shared" si="7"/>
        <v>#DIV/0!</v>
      </c>
      <c r="CF56" s="244" t="e">
        <f t="shared" si="7"/>
        <v>#DIV/0!</v>
      </c>
      <c r="CG56" s="244" t="e">
        <f t="shared" si="7"/>
        <v>#DIV/0!</v>
      </c>
      <c r="CH56" s="244" t="e">
        <f t="shared" si="7"/>
        <v>#DIV/0!</v>
      </c>
      <c r="CI56" s="244" t="e">
        <f t="shared" si="7"/>
        <v>#DIV/0!</v>
      </c>
      <c r="CJ56" s="244" t="e">
        <f t="shared" si="7"/>
        <v>#DIV/0!</v>
      </c>
      <c r="CK56" s="244" t="e">
        <f t="shared" si="7"/>
        <v>#DIV/0!</v>
      </c>
      <c r="CL56" s="244" t="e">
        <f t="shared" si="7"/>
        <v>#DIV/0!</v>
      </c>
      <c r="CM56" s="244" t="e">
        <f t="shared" si="7"/>
        <v>#DIV/0!</v>
      </c>
      <c r="CN56" s="244" t="e">
        <f t="shared" si="7"/>
        <v>#DIV/0!</v>
      </c>
      <c r="CO56" s="244" t="e">
        <f t="shared" si="7"/>
        <v>#DIV/0!</v>
      </c>
      <c r="CP56" s="244" t="e">
        <f t="shared" si="7"/>
        <v>#DIV/0!</v>
      </c>
      <c r="CQ56" s="244" t="e">
        <f t="shared" si="7"/>
        <v>#DIV/0!</v>
      </c>
      <c r="CR56" s="244" t="e">
        <f t="shared" si="7"/>
        <v>#DIV/0!</v>
      </c>
      <c r="CS56" s="244" t="e">
        <f t="shared" si="7"/>
        <v>#DIV/0!</v>
      </c>
      <c r="CT56" s="244" t="e">
        <f t="shared" si="7"/>
        <v>#DIV/0!</v>
      </c>
      <c r="CU56" s="244" t="e">
        <f t="shared" si="7"/>
        <v>#DIV/0!</v>
      </c>
      <c r="CV56" s="244" t="e">
        <f t="shared" si="7"/>
        <v>#DIV/0!</v>
      </c>
      <c r="CW56" s="244" t="e">
        <f t="shared" si="7"/>
        <v>#DIV/0!</v>
      </c>
      <c r="CX56" s="244" t="e">
        <f t="shared" si="7"/>
        <v>#DIV/0!</v>
      </c>
      <c r="CY56" s="244" t="e">
        <f t="shared" si="7"/>
        <v>#DIV/0!</v>
      </c>
      <c r="CZ56" s="244" t="e">
        <f t="shared" si="7"/>
        <v>#DIV/0!</v>
      </c>
      <c r="DA56" s="244" t="e">
        <f t="shared" si="7"/>
        <v>#DIV/0!</v>
      </c>
      <c r="DB56" s="244" t="e">
        <f t="shared" si="7"/>
        <v>#DIV/0!</v>
      </c>
      <c r="DC56" s="244" t="e">
        <f t="shared" si="7"/>
        <v>#DIV/0!</v>
      </c>
      <c r="DD56" s="244" t="e">
        <f t="shared" si="7"/>
        <v>#DIV/0!</v>
      </c>
      <c r="DE56" s="244" t="e">
        <f t="shared" si="7"/>
        <v>#DIV/0!</v>
      </c>
      <c r="DF56" s="244" t="e">
        <f t="shared" si="7"/>
        <v>#DIV/0!</v>
      </c>
      <c r="DG56" s="244" t="e">
        <f t="shared" si="7"/>
        <v>#DIV/0!</v>
      </c>
      <c r="DH56" s="244" t="e">
        <f t="shared" si="7"/>
        <v>#DIV/0!</v>
      </c>
      <c r="DI56" s="244" t="e">
        <f t="shared" si="7"/>
        <v>#DIV/0!</v>
      </c>
    </row>
    <row r="57" spans="2:113" x14ac:dyDescent="0.25">
      <c r="B57" s="228" t="s">
        <v>273</v>
      </c>
      <c r="P57" s="244" t="e">
        <f t="shared" si="8"/>
        <v>#DIV/0!</v>
      </c>
      <c r="Q57" s="244" t="e">
        <f t="shared" si="8"/>
        <v>#DIV/0!</v>
      </c>
      <c r="R57" s="244" t="e">
        <f t="shared" si="8"/>
        <v>#DIV/0!</v>
      </c>
      <c r="S57" s="244" t="e">
        <f t="shared" si="8"/>
        <v>#DIV/0!</v>
      </c>
      <c r="T57" s="244" t="e">
        <f t="shared" si="8"/>
        <v>#DIV/0!</v>
      </c>
      <c r="U57" s="244" t="e">
        <f t="shared" si="8"/>
        <v>#DIV/0!</v>
      </c>
      <c r="V57" s="244" t="e">
        <f t="shared" si="8"/>
        <v>#DIV/0!</v>
      </c>
      <c r="W57" s="244" t="e">
        <f t="shared" si="8"/>
        <v>#DIV/0!</v>
      </c>
      <c r="X57" s="244" t="e">
        <f t="shared" si="8"/>
        <v>#DIV/0!</v>
      </c>
      <c r="Y57" s="244" t="e">
        <f t="shared" si="8"/>
        <v>#DIV/0!</v>
      </c>
      <c r="Z57" s="244" t="e">
        <f t="shared" si="8"/>
        <v>#DIV/0!</v>
      </c>
      <c r="AA57" s="244" t="e">
        <f t="shared" si="8"/>
        <v>#DIV/0!</v>
      </c>
      <c r="AB57" s="244" t="e">
        <f t="shared" si="8"/>
        <v>#DIV/0!</v>
      </c>
      <c r="AC57" s="244" t="e">
        <f t="shared" si="8"/>
        <v>#DIV/0!</v>
      </c>
      <c r="AD57" s="244" t="e">
        <f t="shared" si="8"/>
        <v>#DIV/0!</v>
      </c>
      <c r="AE57" s="244" t="e">
        <f t="shared" si="8"/>
        <v>#DIV/0!</v>
      </c>
      <c r="AF57" s="244" t="e">
        <f t="shared" si="6"/>
        <v>#DIV/0!</v>
      </c>
      <c r="AG57" s="244" t="e">
        <f t="shared" si="6"/>
        <v>#DIV/0!</v>
      </c>
      <c r="AH57" s="244" t="e">
        <f t="shared" si="6"/>
        <v>#DIV/0!</v>
      </c>
      <c r="AI57" s="244" t="e">
        <f t="shared" si="6"/>
        <v>#DIV/0!</v>
      </c>
      <c r="AJ57" s="244" t="e">
        <f t="shared" si="6"/>
        <v>#DIV/0!</v>
      </c>
      <c r="AK57" s="244" t="e">
        <f t="shared" si="6"/>
        <v>#DIV/0!</v>
      </c>
      <c r="AL57" s="244" t="e">
        <f t="shared" si="6"/>
        <v>#DIV/0!</v>
      </c>
      <c r="AM57" s="244" t="e">
        <f t="shared" si="6"/>
        <v>#DIV/0!</v>
      </c>
      <c r="AN57" s="244" t="e">
        <f t="shared" si="6"/>
        <v>#DIV/0!</v>
      </c>
      <c r="AO57" s="244" t="e">
        <f t="shared" si="6"/>
        <v>#DIV/0!</v>
      </c>
      <c r="AP57" s="244" t="e">
        <f t="shared" si="6"/>
        <v>#DIV/0!</v>
      </c>
      <c r="AQ57" s="244" t="e">
        <f t="shared" si="6"/>
        <v>#DIV/0!</v>
      </c>
      <c r="AR57" s="244" t="e">
        <f t="shared" si="6"/>
        <v>#DIV/0!</v>
      </c>
      <c r="AS57" s="244" t="e">
        <f t="shared" si="6"/>
        <v>#DIV/0!</v>
      </c>
      <c r="AT57" s="244" t="e">
        <f t="shared" si="6"/>
        <v>#DIV/0!</v>
      </c>
      <c r="AU57" s="244" t="e">
        <f t="shared" si="6"/>
        <v>#DIV/0!</v>
      </c>
      <c r="AV57" s="244" t="e">
        <f t="shared" si="6"/>
        <v>#DIV/0!</v>
      </c>
      <c r="AW57" s="244" t="e">
        <f t="shared" si="6"/>
        <v>#DIV/0!</v>
      </c>
      <c r="AX57" s="244" t="e">
        <f t="shared" si="6"/>
        <v>#DIV/0!</v>
      </c>
      <c r="AY57" s="244" t="e">
        <f t="shared" si="6"/>
        <v>#DIV/0!</v>
      </c>
      <c r="AZ57" s="244" t="e">
        <f t="shared" si="6"/>
        <v>#DIV/0!</v>
      </c>
      <c r="BA57" s="244" t="e">
        <f t="shared" si="6"/>
        <v>#DIV/0!</v>
      </c>
      <c r="BB57" s="244" t="e">
        <f t="shared" si="6"/>
        <v>#DIV/0!</v>
      </c>
      <c r="BC57" s="244" t="e">
        <f t="shared" si="6"/>
        <v>#DIV/0!</v>
      </c>
      <c r="BD57" s="244" t="e">
        <f t="shared" si="6"/>
        <v>#DIV/0!</v>
      </c>
      <c r="BE57" s="244" t="e">
        <f t="shared" si="6"/>
        <v>#DIV/0!</v>
      </c>
      <c r="BF57" s="244" t="e">
        <f t="shared" si="6"/>
        <v>#DIV/0!</v>
      </c>
      <c r="BG57" s="244" t="e">
        <f t="shared" si="6"/>
        <v>#DIV/0!</v>
      </c>
      <c r="BH57" s="244" t="e">
        <f t="shared" si="6"/>
        <v>#DIV/0!</v>
      </c>
      <c r="BI57" s="244" t="e">
        <f t="shared" si="6"/>
        <v>#DIV/0!</v>
      </c>
      <c r="BJ57" s="244" t="e">
        <f t="shared" si="6"/>
        <v>#DIV/0!</v>
      </c>
      <c r="BK57" s="244" t="e">
        <f t="shared" si="6"/>
        <v>#DIV/0!</v>
      </c>
      <c r="BL57" s="244" t="e">
        <f t="shared" si="6"/>
        <v>#DIV/0!</v>
      </c>
      <c r="BM57" s="244" t="e">
        <f t="shared" si="6"/>
        <v>#DIV/0!</v>
      </c>
      <c r="BN57" s="244" t="e">
        <f t="shared" si="6"/>
        <v>#DIV/0!</v>
      </c>
      <c r="BO57" s="244" t="e">
        <f t="shared" si="6"/>
        <v>#DIV/0!</v>
      </c>
      <c r="BP57" s="244" t="e">
        <f t="shared" si="6"/>
        <v>#DIV/0!</v>
      </c>
      <c r="BQ57" s="244" t="e">
        <f t="shared" si="6"/>
        <v>#DIV/0!</v>
      </c>
      <c r="BR57" s="244" t="e">
        <f t="shared" si="6"/>
        <v>#DIV/0!</v>
      </c>
      <c r="BS57" s="244" t="e">
        <f t="shared" si="6"/>
        <v>#DIV/0!</v>
      </c>
      <c r="BT57" s="244" t="e">
        <f t="shared" si="6"/>
        <v>#DIV/0!</v>
      </c>
      <c r="BU57" s="244" t="e">
        <f t="shared" si="6"/>
        <v>#DIV/0!</v>
      </c>
      <c r="BV57" s="244" t="e">
        <f t="shared" si="6"/>
        <v>#DIV/0!</v>
      </c>
      <c r="BW57" s="244" t="e">
        <f t="shared" si="6"/>
        <v>#DIV/0!</v>
      </c>
      <c r="BX57" s="244" t="e">
        <f t="shared" si="6"/>
        <v>#DIV/0!</v>
      </c>
      <c r="BY57" s="244" t="e">
        <f t="shared" si="6"/>
        <v>#DIV/0!</v>
      </c>
      <c r="BZ57" s="244" t="e">
        <f t="shared" si="6"/>
        <v>#DIV/0!</v>
      </c>
      <c r="CA57" s="244" t="e">
        <f t="shared" si="6"/>
        <v>#DIV/0!</v>
      </c>
      <c r="CB57" s="244" t="e">
        <f t="shared" si="6"/>
        <v>#DIV/0!</v>
      </c>
      <c r="CC57" s="244" t="e">
        <f t="shared" si="7"/>
        <v>#DIV/0!</v>
      </c>
      <c r="CD57" s="244" t="e">
        <f t="shared" si="7"/>
        <v>#DIV/0!</v>
      </c>
      <c r="CE57" s="244" t="e">
        <f t="shared" si="7"/>
        <v>#DIV/0!</v>
      </c>
      <c r="CF57" s="244" t="e">
        <f t="shared" si="7"/>
        <v>#DIV/0!</v>
      </c>
      <c r="CG57" s="244" t="e">
        <f t="shared" si="7"/>
        <v>#DIV/0!</v>
      </c>
      <c r="CH57" s="244" t="e">
        <f t="shared" si="7"/>
        <v>#DIV/0!</v>
      </c>
      <c r="CI57" s="244" t="e">
        <f t="shared" si="7"/>
        <v>#DIV/0!</v>
      </c>
      <c r="CJ57" s="244" t="e">
        <f t="shared" si="7"/>
        <v>#DIV/0!</v>
      </c>
      <c r="CK57" s="244" t="e">
        <f t="shared" si="7"/>
        <v>#DIV/0!</v>
      </c>
      <c r="CL57" s="244" t="e">
        <f t="shared" si="7"/>
        <v>#DIV/0!</v>
      </c>
      <c r="CM57" s="244" t="e">
        <f t="shared" si="7"/>
        <v>#DIV/0!</v>
      </c>
      <c r="CN57" s="244" t="e">
        <f t="shared" si="7"/>
        <v>#DIV/0!</v>
      </c>
      <c r="CO57" s="244" t="e">
        <f t="shared" si="7"/>
        <v>#DIV/0!</v>
      </c>
      <c r="CP57" s="244" t="e">
        <f t="shared" si="7"/>
        <v>#DIV/0!</v>
      </c>
      <c r="CQ57" s="244" t="e">
        <f t="shared" si="7"/>
        <v>#DIV/0!</v>
      </c>
      <c r="CR57" s="244" t="e">
        <f t="shared" si="7"/>
        <v>#DIV/0!</v>
      </c>
      <c r="CS57" s="244" t="e">
        <f t="shared" si="7"/>
        <v>#DIV/0!</v>
      </c>
      <c r="CT57" s="244" t="e">
        <f t="shared" si="7"/>
        <v>#DIV/0!</v>
      </c>
      <c r="CU57" s="244" t="e">
        <f t="shared" si="7"/>
        <v>#DIV/0!</v>
      </c>
      <c r="CV57" s="244" t="e">
        <f t="shared" si="7"/>
        <v>#DIV/0!</v>
      </c>
      <c r="CW57" s="244" t="e">
        <f t="shared" si="7"/>
        <v>#DIV/0!</v>
      </c>
      <c r="CX57" s="244" t="e">
        <f t="shared" si="7"/>
        <v>#DIV/0!</v>
      </c>
      <c r="CY57" s="244" t="e">
        <f t="shared" si="7"/>
        <v>#DIV/0!</v>
      </c>
      <c r="CZ57" s="244" t="e">
        <f t="shared" si="7"/>
        <v>#DIV/0!</v>
      </c>
      <c r="DA57" s="244" t="e">
        <f t="shared" si="7"/>
        <v>#DIV/0!</v>
      </c>
      <c r="DB57" s="244" t="e">
        <f t="shared" si="7"/>
        <v>#DIV/0!</v>
      </c>
      <c r="DC57" s="244" t="e">
        <f t="shared" si="7"/>
        <v>#DIV/0!</v>
      </c>
      <c r="DD57" s="244" t="e">
        <f t="shared" si="7"/>
        <v>#DIV/0!</v>
      </c>
      <c r="DE57" s="244" t="e">
        <f t="shared" si="7"/>
        <v>#DIV/0!</v>
      </c>
      <c r="DF57" s="244" t="e">
        <f t="shared" si="7"/>
        <v>#DIV/0!</v>
      </c>
      <c r="DG57" s="244" t="e">
        <f t="shared" si="7"/>
        <v>#DIV/0!</v>
      </c>
      <c r="DH57" s="244" t="e">
        <f t="shared" si="7"/>
        <v>#DIV/0!</v>
      </c>
      <c r="DI57" s="244"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view="pageBreakPreview" zoomScale="70" zoomScaleSheetLayoutView="70" workbookViewId="0">
      <selection activeCell="H3" sqref="H3"/>
    </sheetView>
  </sheetViews>
  <sheetFormatPr defaultColWidth="9.140625" defaultRowHeight="15" x14ac:dyDescent="0.25"/>
  <cols>
    <col min="1" max="1" width="49" style="82" customWidth="1"/>
    <col min="2" max="2" width="21.5703125" style="82" customWidth="1"/>
    <col min="3" max="3" width="31" style="82" hidden="1" customWidth="1"/>
    <col min="4" max="4" width="15.140625" style="82" hidden="1" customWidth="1"/>
    <col min="5" max="5" width="18.85546875" style="82" customWidth="1"/>
    <col min="6" max="6" width="8.85546875" style="82" customWidth="1"/>
    <col min="7" max="7" width="4"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13.5" customHeight="1" x14ac:dyDescent="0.25">
      <c r="A1" s="469"/>
      <c r="B1" s="469"/>
      <c r="C1" s="469"/>
      <c r="D1" s="469"/>
      <c r="E1" s="469"/>
      <c r="F1" s="469"/>
      <c r="G1" s="469"/>
      <c r="H1" s="469"/>
      <c r="I1" s="113"/>
      <c r="J1" s="114"/>
    </row>
    <row r="2" spans="1:21" ht="105" customHeight="1" x14ac:dyDescent="0.25">
      <c r="A2" s="517" t="s">
        <v>152</v>
      </c>
      <c r="B2" s="517"/>
      <c r="C2" s="517"/>
      <c r="D2" s="517"/>
      <c r="E2" s="517"/>
      <c r="F2" s="115"/>
      <c r="G2" s="115"/>
      <c r="H2" s="135">
        <v>1</v>
      </c>
      <c r="I2" s="199"/>
      <c r="J2" s="114"/>
      <c r="P2" s="367"/>
      <c r="Q2" s="367"/>
      <c r="R2" s="367"/>
      <c r="S2" s="367"/>
      <c r="T2" s="367"/>
      <c r="U2" s="367"/>
    </row>
    <row r="3" spans="1:21" ht="22.5" customHeight="1" x14ac:dyDescent="0.25">
      <c r="A3" s="115"/>
      <c r="B3" s="516">
        <f>INDEX(список!B2:B36,H2,1)</f>
        <v>0</v>
      </c>
      <c r="C3" s="516"/>
      <c r="D3" s="516"/>
      <c r="E3" s="516"/>
      <c r="F3" s="115"/>
      <c r="G3" s="115"/>
      <c r="H3" s="116"/>
      <c r="I3" s="199"/>
      <c r="J3" s="114"/>
      <c r="P3" s="111"/>
      <c r="Q3" s="111"/>
      <c r="R3" s="111"/>
      <c r="S3" s="111"/>
      <c r="T3" s="111"/>
      <c r="U3" s="111"/>
    </row>
    <row r="4" spans="1:21" ht="22.5" customHeight="1" x14ac:dyDescent="0.3">
      <c r="A4" s="359"/>
      <c r="B4" s="486" t="str">
        <f>INDEX(список!D2:D36,H2)</f>
        <v>старшая группа</v>
      </c>
      <c r="C4" s="486"/>
      <c r="D4" s="486"/>
      <c r="E4" s="486"/>
      <c r="F4" s="361"/>
      <c r="G4" s="359"/>
      <c r="H4" s="118"/>
      <c r="I4" s="121"/>
      <c r="J4" s="114"/>
      <c r="P4" s="20"/>
      <c r="Q4" s="20"/>
      <c r="R4" s="20"/>
      <c r="S4" s="20"/>
      <c r="T4" s="21"/>
      <c r="U4" s="21"/>
    </row>
    <row r="5" spans="1:21" s="192" customFormat="1" ht="24.75" customHeight="1" x14ac:dyDescent="0.3">
      <c r="A5" s="121"/>
      <c r="B5" s="514">
        <f>список!C2</f>
        <v>0</v>
      </c>
      <c r="C5" s="514"/>
      <c r="D5" s="514"/>
      <c r="E5" s="514"/>
      <c r="F5" s="120"/>
      <c r="G5" s="121"/>
      <c r="H5" s="121"/>
      <c r="I5" s="121"/>
      <c r="J5" s="191"/>
      <c r="P5" s="193"/>
      <c r="Q5" s="194"/>
      <c r="R5" s="193"/>
      <c r="S5" s="194"/>
      <c r="T5" s="194"/>
      <c r="U5" s="194"/>
    </row>
    <row r="6" spans="1:21" s="113" customFormat="1" ht="85.5" customHeight="1" x14ac:dyDescent="0.25">
      <c r="A6" s="465" t="s">
        <v>283</v>
      </c>
      <c r="B6" s="465"/>
      <c r="C6" s="465"/>
      <c r="D6" s="142" t="str">
        <f>INDEX('Социально-коммуникативное разви'!U5:U37,H2,1)</f>
        <v/>
      </c>
      <c r="E6" s="197" t="str">
        <f>INDEX('целевые ориентиры_сводная'!P4:P38,H2,1)</f>
        <v/>
      </c>
      <c r="F6" s="515"/>
      <c r="G6" s="515"/>
      <c r="H6" s="515"/>
      <c r="I6" s="515"/>
      <c r="M6" s="78"/>
      <c r="N6" s="196"/>
      <c r="O6" s="196"/>
      <c r="P6" s="78"/>
      <c r="Q6" s="78"/>
      <c r="R6" s="78"/>
    </row>
    <row r="7" spans="1:21" s="113" customFormat="1" ht="117" customHeight="1" x14ac:dyDescent="0.25">
      <c r="A7" s="465" t="s">
        <v>282</v>
      </c>
      <c r="B7" s="465"/>
      <c r="C7" s="465"/>
      <c r="D7" s="142" t="str">
        <f>INDEX('Социально-коммуникативное разви'!AB5:AB37,H2,1)</f>
        <v/>
      </c>
      <c r="E7" s="198" t="str">
        <f>INDEX('целевые ориентиры_сводная'!AA4:AA38,H2,1)</f>
        <v/>
      </c>
      <c r="F7" s="515"/>
      <c r="G7" s="515"/>
      <c r="H7" s="515"/>
      <c r="I7" s="515"/>
      <c r="M7" s="196"/>
      <c r="N7" s="196"/>
      <c r="O7" s="196"/>
      <c r="P7" s="78"/>
      <c r="Q7" s="78"/>
      <c r="R7" s="78"/>
    </row>
    <row r="8" spans="1:21" s="113" customFormat="1" ht="74.25" customHeight="1" x14ac:dyDescent="0.25">
      <c r="A8" s="465" t="s">
        <v>346</v>
      </c>
      <c r="B8" s="465"/>
      <c r="C8" s="465"/>
      <c r="D8" s="142" t="str">
        <f>INDEX('Социально-коммуникативное разви'!AN5:AN37,H2,1)</f>
        <v/>
      </c>
      <c r="E8" s="197" t="str">
        <f>INDEX('целевые ориентиры_сводная'!AJ4:AJ38,H2,1)</f>
        <v/>
      </c>
      <c r="F8" s="515"/>
      <c r="G8" s="515"/>
      <c r="H8" s="515"/>
      <c r="I8" s="515"/>
      <c r="M8" s="196"/>
      <c r="N8" s="196"/>
      <c r="O8" s="196"/>
      <c r="P8" s="78"/>
      <c r="Q8" s="78"/>
      <c r="R8" s="78"/>
    </row>
    <row r="9" spans="1:21" s="113" customFormat="1" ht="87" customHeight="1" x14ac:dyDescent="0.25">
      <c r="A9" s="513" t="s">
        <v>285</v>
      </c>
      <c r="B9" s="513"/>
      <c r="C9" s="513"/>
      <c r="D9" s="142" t="str">
        <f>INDEX('Познавательное развитие'!G5:G37,H2,1)</f>
        <v/>
      </c>
      <c r="E9" s="197" t="str">
        <f>INDEX('целевые ориентиры_сводная'!AU4:AU38,H2,1)</f>
        <v/>
      </c>
      <c r="F9" s="512"/>
      <c r="G9" s="512"/>
      <c r="H9" s="512"/>
      <c r="I9" s="512"/>
    </row>
    <row r="10" spans="1:21" s="113" customFormat="1" ht="44.25" customHeight="1" x14ac:dyDescent="0.25">
      <c r="A10" s="509" t="s">
        <v>344</v>
      </c>
      <c r="B10" s="510"/>
      <c r="C10" s="511"/>
      <c r="D10" s="142" t="str">
        <f>INDEX('Познавательное развитие'!N5:N37,H2,1)</f>
        <v/>
      </c>
      <c r="E10" s="197" t="str">
        <f>INDEX('целевые ориентиры_сводная'!BG4:BG38,H2,1)</f>
        <v/>
      </c>
      <c r="F10" s="512"/>
      <c r="G10" s="512"/>
      <c r="H10" s="512"/>
      <c r="I10" s="512"/>
    </row>
    <row r="11" spans="1:21" s="113" customFormat="1" ht="67.5" customHeight="1" x14ac:dyDescent="0.25">
      <c r="A11" s="465" t="s">
        <v>287</v>
      </c>
      <c r="B11" s="465"/>
      <c r="C11" s="465"/>
      <c r="D11" s="143" t="str">
        <f>INDEX('Познавательное развитие'!Q5:Q37,H2,1)</f>
        <v/>
      </c>
      <c r="E11" s="197" t="str">
        <f>INDEX('целевые ориентиры_сводная'!CB4:CB38,H2,1)</f>
        <v/>
      </c>
      <c r="F11" s="512"/>
      <c r="G11" s="512"/>
      <c r="H11" s="512"/>
      <c r="I11" s="512"/>
    </row>
    <row r="12" spans="1:21" s="113" customFormat="1" ht="138" customHeight="1" x14ac:dyDescent="0.25">
      <c r="A12" s="513" t="s">
        <v>345</v>
      </c>
      <c r="B12" s="513"/>
      <c r="C12" s="513"/>
      <c r="D12" s="143" t="str">
        <f>INDEX('Познавательное развитие'!X5:X37,H2,1)</f>
        <v/>
      </c>
      <c r="E12" s="197" t="str">
        <f>INDEX('целевые ориентиры_сводная'!DI4:DI38,H2,1)</f>
        <v/>
      </c>
      <c r="F12" s="512"/>
      <c r="G12" s="512"/>
      <c r="H12" s="512"/>
      <c r="I12" s="512"/>
    </row>
    <row r="13" spans="1:21" s="113" customFormat="1" ht="30.75" customHeight="1" x14ac:dyDescent="0.25">
      <c r="A13" s="77"/>
      <c r="C13" s="189"/>
      <c r="D13" s="79"/>
      <c r="E13" s="77"/>
      <c r="F13" s="77"/>
      <c r="G13" s="77"/>
      <c r="H13" s="80"/>
      <c r="I13" s="80"/>
    </row>
    <row r="14" spans="1:21" s="113" customFormat="1" ht="36.75" customHeight="1" x14ac:dyDescent="0.25">
      <c r="A14" s="507"/>
      <c r="B14" s="507"/>
      <c r="C14" s="79"/>
      <c r="D14" s="79"/>
      <c r="E14" s="77"/>
      <c r="F14" s="77"/>
      <c r="G14" s="77"/>
      <c r="H14" s="80"/>
      <c r="I14" s="80"/>
    </row>
    <row r="15" spans="1:21" s="113" customFormat="1" ht="15.75" x14ac:dyDescent="0.25">
      <c r="A15" s="504"/>
      <c r="B15" s="504"/>
      <c r="C15" s="79"/>
      <c r="D15" s="79"/>
      <c r="E15" s="77"/>
      <c r="F15" s="81"/>
      <c r="G15" s="81"/>
      <c r="H15" s="81"/>
      <c r="I15" s="80"/>
    </row>
    <row r="16" spans="1:21" s="113" customFormat="1" ht="15.75" x14ac:dyDescent="0.25">
      <c r="A16" s="504"/>
      <c r="B16" s="504"/>
      <c r="C16" s="79"/>
      <c r="D16" s="79"/>
      <c r="E16" s="81"/>
      <c r="F16" s="81"/>
      <c r="G16" s="81"/>
      <c r="H16" s="81"/>
      <c r="I16" s="81"/>
    </row>
    <row r="17" spans="1:9" s="113" customFormat="1" ht="15.75" x14ac:dyDescent="0.25">
      <c r="A17" s="504"/>
      <c r="B17" s="504"/>
      <c r="C17" s="79"/>
      <c r="D17" s="79"/>
      <c r="E17" s="81"/>
      <c r="F17" s="81"/>
      <c r="G17" s="81"/>
      <c r="H17" s="81"/>
      <c r="I17" s="81"/>
    </row>
    <row r="18" spans="1:9" s="113" customFormat="1" ht="15.75" x14ac:dyDescent="0.25">
      <c r="A18" s="505"/>
      <c r="B18" s="505"/>
      <c r="C18" s="79"/>
      <c r="D18" s="81"/>
      <c r="E18" s="81"/>
      <c r="F18" s="187"/>
      <c r="G18" s="187"/>
      <c r="H18" s="81"/>
      <c r="I18" s="81"/>
    </row>
    <row r="19" spans="1:9" s="113" customFormat="1" ht="15.75" x14ac:dyDescent="0.25">
      <c r="A19" s="503"/>
      <c r="B19" s="503"/>
      <c r="C19" s="79"/>
      <c r="D19" s="187"/>
      <c r="E19" s="187"/>
      <c r="F19" s="188"/>
      <c r="G19" s="188"/>
      <c r="H19" s="81"/>
      <c r="I19" s="81"/>
    </row>
    <row r="20" spans="1:9" s="113" customFormat="1" ht="15.75" x14ac:dyDescent="0.25">
      <c r="A20" s="503"/>
      <c r="B20" s="503"/>
      <c r="C20" s="79"/>
      <c r="D20" s="78"/>
      <c r="E20" s="188"/>
      <c r="F20" s="78"/>
      <c r="G20" s="78"/>
      <c r="H20" s="81"/>
      <c r="I20" s="81"/>
    </row>
    <row r="21" spans="1:9" s="113" customFormat="1" ht="15.75" x14ac:dyDescent="0.25">
      <c r="A21" s="503"/>
      <c r="B21" s="503"/>
      <c r="C21" s="81"/>
      <c r="D21" s="78"/>
      <c r="E21" s="78"/>
      <c r="F21" s="78"/>
      <c r="G21" s="78"/>
      <c r="H21" s="81"/>
      <c r="I21" s="81"/>
    </row>
    <row r="22" spans="1:9" s="113" customFormat="1" ht="15.75" x14ac:dyDescent="0.25">
      <c r="A22" s="503"/>
      <c r="B22" s="503"/>
      <c r="C22" s="503"/>
      <c r="D22" s="78"/>
      <c r="E22" s="78"/>
      <c r="F22" s="78"/>
      <c r="G22" s="78"/>
      <c r="H22" s="81"/>
      <c r="I22" s="81"/>
    </row>
    <row r="23" spans="1:9" s="113" customFormat="1" ht="15.75" x14ac:dyDescent="0.25">
      <c r="A23" s="506"/>
      <c r="B23" s="506"/>
      <c r="C23" s="78"/>
      <c r="D23" s="78"/>
      <c r="E23" s="78"/>
      <c r="F23" s="78"/>
      <c r="G23" s="78"/>
      <c r="H23" s="81"/>
      <c r="I23" s="81"/>
    </row>
    <row r="24" spans="1:9" s="113" customFormat="1" ht="15.75" x14ac:dyDescent="0.25">
      <c r="A24" s="78"/>
      <c r="B24" s="78"/>
      <c r="C24" s="78"/>
      <c r="D24" s="78"/>
      <c r="E24" s="78"/>
      <c r="F24" s="78"/>
      <c r="G24" s="78"/>
      <c r="H24" s="81"/>
      <c r="I24" s="81"/>
    </row>
    <row r="25" spans="1:9" s="113" customFormat="1" ht="15.75" x14ac:dyDescent="0.25">
      <c r="A25" s="78"/>
      <c r="B25" s="78"/>
      <c r="C25" s="78"/>
      <c r="D25" s="78"/>
      <c r="E25" s="78"/>
      <c r="F25" s="81"/>
      <c r="G25" s="81"/>
      <c r="H25" s="81"/>
      <c r="I25" s="81"/>
    </row>
    <row r="26" spans="1:9" s="113" customFormat="1" ht="15.75" x14ac:dyDescent="0.25">
      <c r="A26" s="78"/>
      <c r="B26" s="78"/>
      <c r="C26" s="78"/>
      <c r="D26" s="78"/>
      <c r="E26" s="81"/>
      <c r="F26" s="81"/>
      <c r="G26" s="81"/>
      <c r="H26" s="81"/>
      <c r="I26" s="81"/>
    </row>
    <row r="27" spans="1:9" s="113" customFormat="1" ht="15.75" x14ac:dyDescent="0.25">
      <c r="A27" s="78"/>
      <c r="B27" s="78"/>
      <c r="C27" s="78"/>
      <c r="D27" s="190"/>
      <c r="E27" s="81"/>
      <c r="F27" s="81"/>
      <c r="G27" s="81"/>
      <c r="H27" s="81"/>
      <c r="I27" s="81"/>
    </row>
    <row r="28" spans="1:9" s="113" customFormat="1" ht="15.75" x14ac:dyDescent="0.25">
      <c r="A28" s="78"/>
      <c r="B28" s="78"/>
      <c r="C28" s="78"/>
      <c r="D28" s="188"/>
      <c r="E28" s="81"/>
      <c r="F28" s="81"/>
      <c r="G28" s="81"/>
      <c r="H28" s="81"/>
      <c r="I28" s="81"/>
    </row>
    <row r="29" spans="1:9" s="113" customFormat="1" ht="15.75" x14ac:dyDescent="0.25">
      <c r="A29" s="78"/>
      <c r="B29" s="78"/>
      <c r="C29" s="78"/>
      <c r="D29" s="78"/>
      <c r="E29" s="81"/>
      <c r="F29" s="81"/>
      <c r="G29" s="81"/>
      <c r="H29" s="81"/>
      <c r="I29" s="81"/>
    </row>
    <row r="30" spans="1:9" s="113" customFormat="1" ht="15.75" x14ac:dyDescent="0.25">
      <c r="A30" s="508"/>
      <c r="B30" s="508"/>
      <c r="C30" s="508"/>
      <c r="D30" s="78"/>
    </row>
    <row r="31" spans="1:9" s="113" customFormat="1" ht="15.75" x14ac:dyDescent="0.25">
      <c r="A31" s="188"/>
      <c r="B31" s="188"/>
      <c r="C31" s="188"/>
      <c r="D31" s="78"/>
    </row>
    <row r="32" spans="1:9" s="113" customFormat="1" ht="15.75" x14ac:dyDescent="0.25">
      <c r="A32" s="78"/>
      <c r="B32" s="78"/>
      <c r="C32" s="78"/>
      <c r="D32" s="78"/>
    </row>
    <row r="33" spans="1:6" s="113" customFormat="1" ht="15.75" x14ac:dyDescent="0.25">
      <c r="A33" s="78"/>
      <c r="B33" s="78"/>
      <c r="C33" s="78"/>
      <c r="D33" s="78"/>
    </row>
    <row r="34" spans="1:6" s="113" customFormat="1" ht="15.75" x14ac:dyDescent="0.25">
      <c r="A34" s="78"/>
      <c r="B34" s="78"/>
      <c r="C34" s="78"/>
      <c r="D34" s="185"/>
    </row>
    <row r="35" spans="1:6" s="113" customFormat="1" ht="15.75" x14ac:dyDescent="0.25">
      <c r="A35" s="78"/>
      <c r="B35" s="78"/>
      <c r="C35" s="78"/>
      <c r="D35" s="188"/>
    </row>
    <row r="36" spans="1:6" s="113" customFormat="1" ht="15.75" x14ac:dyDescent="0.25">
      <c r="A36" s="78"/>
      <c r="B36" s="78"/>
      <c r="C36" s="78"/>
      <c r="D36" s="196"/>
    </row>
    <row r="37" spans="1:6" s="85" customFormat="1" ht="15.75" x14ac:dyDescent="0.25">
      <c r="A37" s="436"/>
      <c r="B37" s="436"/>
      <c r="C37" s="436"/>
      <c r="D37" s="195"/>
    </row>
    <row r="38" spans="1:6" ht="15.75" x14ac:dyDescent="0.25">
      <c r="A38" s="20"/>
      <c r="B38" s="20"/>
      <c r="C38" s="20"/>
      <c r="D38" s="22"/>
      <c r="F38" s="22"/>
    </row>
    <row r="39" spans="1:6" ht="15.75" x14ac:dyDescent="0.25">
      <c r="A39" s="22"/>
      <c r="B39" s="22"/>
      <c r="C39" s="22"/>
      <c r="D39" s="21"/>
      <c r="E39" s="22"/>
      <c r="F39" s="22"/>
    </row>
    <row r="40" spans="1:6" ht="15.75" x14ac:dyDescent="0.25">
      <c r="A40" s="22"/>
      <c r="B40" s="21"/>
      <c r="C40" s="22"/>
      <c r="D40" s="22"/>
      <c r="E40" s="22"/>
      <c r="F40" s="22"/>
    </row>
    <row r="41" spans="1:6" ht="15.75" x14ac:dyDescent="0.25">
      <c r="A41" s="22"/>
      <c r="B41" s="22"/>
      <c r="C41" s="22"/>
      <c r="D41" s="22"/>
      <c r="E41" s="22"/>
      <c r="F41" s="111"/>
    </row>
    <row r="42" spans="1:6" ht="15.75" x14ac:dyDescent="0.25">
      <c r="C42" s="21"/>
      <c r="D42" s="111"/>
      <c r="E42" s="111"/>
      <c r="F42" s="21"/>
    </row>
    <row r="43" spans="1:6" ht="15.75" x14ac:dyDescent="0.25">
      <c r="C43" s="22"/>
      <c r="D43" s="20"/>
      <c r="E43" s="21"/>
    </row>
    <row r="44" spans="1:6" ht="15.75" x14ac:dyDescent="0.25">
      <c r="C44" s="22"/>
      <c r="D44" s="21"/>
    </row>
    <row r="45" spans="1:6" ht="15.75" x14ac:dyDescent="0.25">
      <c r="C45" s="111"/>
      <c r="D45" s="21"/>
    </row>
    <row r="46" spans="1:6" ht="15.75" x14ac:dyDescent="0.25">
      <c r="C46" s="20"/>
      <c r="D46" s="21"/>
    </row>
    <row r="47" spans="1:6" ht="15.75" x14ac:dyDescent="0.25">
      <c r="A47" s="21"/>
      <c r="B47" s="21"/>
      <c r="C47" s="21"/>
      <c r="D47" s="21"/>
    </row>
    <row r="48" spans="1:6" ht="15.75" x14ac:dyDescent="0.25">
      <c r="A48" s="21"/>
      <c r="B48" s="21"/>
      <c r="C48" s="21"/>
      <c r="D48" s="21"/>
    </row>
    <row r="49" spans="1:4" ht="15.75" x14ac:dyDescent="0.25">
      <c r="A49" s="21"/>
      <c r="B49" s="21"/>
      <c r="C49" s="21"/>
      <c r="D49" s="21"/>
    </row>
    <row r="50" spans="1:4" ht="15.75" x14ac:dyDescent="0.25">
      <c r="A50" s="21"/>
      <c r="B50" s="21"/>
      <c r="C50" s="21"/>
      <c r="D50" s="111"/>
    </row>
    <row r="51" spans="1:4" ht="15.75" x14ac:dyDescent="0.25">
      <c r="A51" s="21"/>
      <c r="B51" s="21"/>
      <c r="C51" s="21"/>
    </row>
    <row r="52" spans="1:4" ht="15.75" x14ac:dyDescent="0.25">
      <c r="A52" s="21"/>
      <c r="B52" s="21"/>
      <c r="C52" s="21"/>
    </row>
    <row r="53" spans="1:4" x14ac:dyDescent="0.25">
      <c r="A53" s="367"/>
      <c r="B53" s="367"/>
      <c r="C53" s="367"/>
    </row>
    <row r="54" spans="1:4" x14ac:dyDescent="0.25">
      <c r="A54" s="122"/>
      <c r="B54" s="122"/>
    </row>
  </sheetData>
  <sheetProtection password="CC6F" sheet="1" objects="1" scenarios="1" selectLockedCells="1"/>
  <mergeCells count="29">
    <mergeCell ref="F9:I12"/>
    <mergeCell ref="A9:C9"/>
    <mergeCell ref="A7:C7"/>
    <mergeCell ref="A12:C12"/>
    <mergeCell ref="S2:U2"/>
    <mergeCell ref="P2:R2"/>
    <mergeCell ref="A8:C8"/>
    <mergeCell ref="A6:C6"/>
    <mergeCell ref="B5:E5"/>
    <mergeCell ref="F6:I8"/>
    <mergeCell ref="B3:E3"/>
    <mergeCell ref="B4:E4"/>
    <mergeCell ref="A2:E2"/>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opLeftCell="E1" workbookViewId="0">
      <selection activeCell="I3" sqref="I3"/>
    </sheetView>
  </sheetViews>
  <sheetFormatPr defaultColWidth="9.140625" defaultRowHeight="15" x14ac:dyDescent="0.2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x14ac:dyDescent="0.3">
      <c r="A1" s="521" t="s">
        <v>12</v>
      </c>
      <c r="B1" s="521"/>
      <c r="C1" s="521"/>
      <c r="D1" s="521" t="s">
        <v>68</v>
      </c>
      <c r="E1" s="521"/>
      <c r="F1" s="521"/>
      <c r="G1" s="521" t="s">
        <v>67</v>
      </c>
      <c r="H1" s="521"/>
      <c r="I1" s="521"/>
      <c r="J1" s="521" t="s">
        <v>87</v>
      </c>
      <c r="K1" s="521"/>
      <c r="L1" s="521"/>
      <c r="M1" s="518" t="s">
        <v>107</v>
      </c>
      <c r="N1" s="519"/>
      <c r="O1" s="520"/>
    </row>
    <row r="2" spans="1:16" ht="47.25" x14ac:dyDescent="0.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x14ac:dyDescent="0.25">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x14ac:dyDescent="0.2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x14ac:dyDescent="0.2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x14ac:dyDescent="0.2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x14ac:dyDescent="0.3">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x14ac:dyDescent="0.3">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x14ac:dyDescent="0.25">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
  <sheetViews>
    <sheetView workbookViewId="0">
      <selection activeCell="B1" sqref="B1"/>
    </sheetView>
  </sheetViews>
  <sheetFormatPr defaultRowHeight="15" x14ac:dyDescent="0.25"/>
  <cols>
    <col min="1" max="1" width="54.85546875" customWidth="1"/>
    <col min="2" max="2" width="45.85546875" customWidth="1"/>
    <col min="3" max="3" width="45.5703125" customWidth="1"/>
  </cols>
  <sheetData>
    <row r="1" spans="1:44" ht="409.5" x14ac:dyDescent="0.2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x14ac:dyDescent="0.25">
      <c r="A2" s="74" t="s">
        <v>115</v>
      </c>
      <c r="B2" s="75" t="s">
        <v>116</v>
      </c>
      <c r="C2" s="74" t="s">
        <v>117</v>
      </c>
    </row>
    <row r="3" spans="1:44" x14ac:dyDescent="0.25">
      <c r="A3" s="74"/>
      <c r="C3" s="76"/>
    </row>
    <row r="4" spans="1:44" x14ac:dyDescent="0.25">
      <c r="A4" s="74"/>
    </row>
    <row r="5" spans="1:44" x14ac:dyDescent="0.25">
      <c r="A5" s="74"/>
    </row>
    <row r="6" spans="1:44" x14ac:dyDescent="0.25">
      <c r="A6" s="74"/>
    </row>
    <row r="7" spans="1:44" x14ac:dyDescent="0.25">
      <c r="A7" s="74"/>
    </row>
    <row r="14" spans="1:44" x14ac:dyDescent="0.25">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40"/>
  <sheetViews>
    <sheetView zoomScale="70" zoomScaleNormal="70" workbookViewId="0">
      <selection activeCell="D5" sqref="D5:F38"/>
    </sheetView>
  </sheetViews>
  <sheetFormatPr defaultColWidth="9.140625" defaultRowHeight="15" x14ac:dyDescent="0.25"/>
  <cols>
    <col min="1" max="1" width="9.140625" style="82"/>
    <col min="2" max="2" width="22.5703125" style="82" customWidth="1"/>
    <col min="3" max="16384" width="9.140625" style="82"/>
  </cols>
  <sheetData>
    <row r="1" spans="1:41" x14ac:dyDescent="0.25">
      <c r="A1" s="367" t="s">
        <v>123</v>
      </c>
      <c r="B1" s="367"/>
      <c r="C1" s="367"/>
      <c r="D1" s="367"/>
      <c r="E1" s="367"/>
      <c r="F1" s="367"/>
      <c r="G1" s="367"/>
      <c r="H1" s="367"/>
      <c r="I1" s="367"/>
      <c r="J1" s="367"/>
      <c r="K1" s="367"/>
      <c r="L1" s="367"/>
      <c r="M1" s="367"/>
      <c r="N1" s="367"/>
      <c r="O1" s="367"/>
      <c r="P1" s="367"/>
      <c r="Q1" s="367"/>
      <c r="R1" s="367"/>
      <c r="S1" s="367"/>
      <c r="T1" s="367"/>
      <c r="U1" s="367"/>
      <c r="V1" s="367"/>
      <c r="W1" s="367"/>
      <c r="X1" s="367"/>
      <c r="Y1" s="367"/>
      <c r="Z1" s="367"/>
      <c r="AA1" s="367"/>
      <c r="AB1" s="367"/>
      <c r="AC1" s="367"/>
      <c r="AD1" s="367"/>
      <c r="AE1" s="367"/>
      <c r="AF1" s="367"/>
      <c r="AG1" s="367"/>
      <c r="AH1" s="367"/>
      <c r="AI1" s="367"/>
      <c r="AJ1" s="367"/>
      <c r="AK1" s="367"/>
      <c r="AL1" s="367"/>
      <c r="AM1" s="367"/>
      <c r="AN1" s="367"/>
    </row>
    <row r="2" spans="1:41" ht="23.25" customHeight="1" x14ac:dyDescent="0.25">
      <c r="A2" s="375" t="s">
        <v>127</v>
      </c>
      <c r="B2" s="376"/>
      <c r="C2" s="376"/>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6"/>
      <c r="AM2" s="376"/>
      <c r="AN2" s="376"/>
    </row>
    <row r="3" spans="1:41" ht="27.75" customHeight="1" x14ac:dyDescent="0.25">
      <c r="A3" s="374" t="str">
        <f>список!A1</f>
        <v>№</v>
      </c>
      <c r="B3" s="381" t="str">
        <f>список!B1</f>
        <v>Фамилия, имя воспитанника</v>
      </c>
      <c r="C3" s="384" t="str">
        <f>список!C1</f>
        <v xml:space="preserve">дата </v>
      </c>
      <c r="D3" s="365" t="s">
        <v>124</v>
      </c>
      <c r="E3" s="365"/>
      <c r="F3" s="365"/>
      <c r="G3" s="365"/>
      <c r="H3" s="365"/>
      <c r="I3" s="379"/>
      <c r="J3" s="379"/>
      <c r="K3" s="379"/>
      <c r="L3" s="379"/>
      <c r="M3" s="379"/>
      <c r="N3" s="379"/>
      <c r="O3" s="380"/>
      <c r="P3" s="365" t="s">
        <v>125</v>
      </c>
      <c r="Q3" s="365"/>
      <c r="R3" s="365"/>
      <c r="S3" s="365" t="s">
        <v>139</v>
      </c>
      <c r="T3" s="365"/>
      <c r="U3" s="365"/>
      <c r="V3" s="365"/>
      <c r="W3" s="365"/>
      <c r="X3" s="365"/>
      <c r="Y3" s="365"/>
      <c r="Z3" s="371" t="s">
        <v>126</v>
      </c>
      <c r="AA3" s="372"/>
      <c r="AB3" s="372"/>
      <c r="AC3" s="372"/>
      <c r="AD3" s="372"/>
      <c r="AE3" s="372"/>
      <c r="AF3" s="372"/>
      <c r="AG3" s="372"/>
      <c r="AH3" s="372"/>
      <c r="AI3" s="372"/>
      <c r="AJ3" s="372"/>
      <c r="AK3" s="372"/>
      <c r="AL3" s="372"/>
      <c r="AM3" s="372"/>
      <c r="AN3" s="373"/>
    </row>
    <row r="4" spans="1:41" ht="249" customHeight="1" thickBot="1" x14ac:dyDescent="0.3">
      <c r="A4" s="383"/>
      <c r="B4" s="382"/>
      <c r="C4" s="385"/>
      <c r="D4" s="126" t="s">
        <v>190</v>
      </c>
      <c r="E4" s="127" t="s">
        <v>191</v>
      </c>
      <c r="F4" s="127" t="s">
        <v>193</v>
      </c>
      <c r="G4" s="374" t="s">
        <v>0</v>
      </c>
      <c r="H4" s="374"/>
      <c r="I4" s="127" t="s">
        <v>195</v>
      </c>
      <c r="J4" s="127" t="s">
        <v>196</v>
      </c>
      <c r="K4" s="127" t="s">
        <v>197</v>
      </c>
      <c r="L4" s="127" t="s">
        <v>198</v>
      </c>
      <c r="M4" s="127" t="s">
        <v>200</v>
      </c>
      <c r="N4" s="377" t="s">
        <v>0</v>
      </c>
      <c r="O4" s="378"/>
      <c r="P4" s="126" t="s">
        <v>201</v>
      </c>
      <c r="Q4" s="374" t="s">
        <v>0</v>
      </c>
      <c r="R4" s="374"/>
      <c r="S4" s="126" t="s">
        <v>203</v>
      </c>
      <c r="T4" s="127" t="s">
        <v>204</v>
      </c>
      <c r="U4" s="127" t="s">
        <v>311</v>
      </c>
      <c r="V4" s="127" t="s">
        <v>206</v>
      </c>
      <c r="W4" s="127" t="s">
        <v>312</v>
      </c>
      <c r="X4" s="374" t="s">
        <v>0</v>
      </c>
      <c r="Y4" s="374"/>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4" t="s">
        <v>0</v>
      </c>
      <c r="AN4" s="374"/>
    </row>
    <row r="5" spans="1:41" x14ac:dyDescent="0.25">
      <c r="A5" s="82">
        <f>список!A2</f>
        <v>1</v>
      </c>
      <c r="B5" s="91" t="str">
        <f>IF(список!B2="","",список!B2)</f>
        <v/>
      </c>
      <c r="C5" s="91" t="str">
        <f>IF(список!C2="","",список!C2)</f>
        <v/>
      </c>
      <c r="D5" s="229"/>
      <c r="E5" s="234"/>
      <c r="F5" s="266"/>
      <c r="G5" s="267" t="str">
        <f>IF(D5="","",IF(E5="","",IF(F5="","",SUM(D5:F5)/3)))</f>
        <v/>
      </c>
      <c r="H5" s="268" t="str">
        <f>IF(G5="","",IF(G5&gt;1.5,"сформирован",IF(G5&lt;0.5,"не сформирован", "в стадии формирования")))</f>
        <v/>
      </c>
      <c r="I5" s="229"/>
      <c r="J5" s="234"/>
      <c r="K5" s="234"/>
      <c r="L5" s="234"/>
      <c r="M5" s="234"/>
      <c r="N5" s="267" t="str">
        <f>IF(I5="","",IF(J5="","",IF(K5="","",IF(L5="","",IF(M5="","",SUM(I5:M5)/5)))))</f>
        <v/>
      </c>
      <c r="O5" s="268" t="str">
        <f>IF(N5="","",IF(N5&gt;1.5,"сформирован",IF(N5&lt;0.5,"не сформирован","в стадии формирования")))</f>
        <v/>
      </c>
      <c r="P5" s="266"/>
      <c r="Q5" s="267" t="str">
        <f>IF(P5="","",SUM(P5:P5)/1)</f>
        <v/>
      </c>
      <c r="R5" s="268" t="str">
        <f>IF(Q5="","",IF(Q5&gt;1.5,"сформирован",IF(Q5&lt;0.5,"не сформирован", "в стадии формирования")))</f>
        <v/>
      </c>
      <c r="S5" s="229"/>
      <c r="T5" s="234"/>
      <c r="U5" s="234"/>
      <c r="V5" s="234"/>
      <c r="W5" s="234"/>
      <c r="X5" s="267" t="str">
        <f>IF(S5="","",IF(T5="","",IF(U5="","",IF(V5="","",IF(W5="","",SUM(S5:V5)/5)))))</f>
        <v/>
      </c>
      <c r="Y5" s="268" t="str">
        <f>IF(X5="","",IF(X5&gt;1.5,"сформирован",IF(X5&lt;0.5,"не сформирован", "в стадии формирования")))</f>
        <v/>
      </c>
      <c r="Z5" s="229"/>
      <c r="AA5" s="234"/>
      <c r="AB5" s="234"/>
      <c r="AC5" s="234"/>
      <c r="AD5" s="234"/>
      <c r="AE5" s="229"/>
      <c r="AF5" s="234"/>
      <c r="AG5" s="234"/>
      <c r="AH5" s="234"/>
      <c r="AI5" s="234"/>
      <c r="AJ5" s="229"/>
      <c r="AK5" s="234"/>
      <c r="AL5" s="226"/>
      <c r="AM5" s="267" t="str">
        <f>IF(Z5="","",IF(AA5="","",IF(AB5="","",IF(AC5="","",IF(AD5="","",IF(AF5="","",IF(AG5="","",IF(AH5="","",IF(AI5="","",IF(AJ5="","",IF(AK5="","",IF(AE5="","",IF(AL5="","",(SUM(Z5:AL5)/13))))))))))))))</f>
        <v/>
      </c>
      <c r="AN5" s="268" t="str">
        <f>IF(AM5="","",IF(AM5&gt;1.5,"сформирован",IF(AM5&lt;0.5,"не сформирован","в стадии формирования")))</f>
        <v/>
      </c>
      <c r="AO5" s="114"/>
    </row>
    <row r="6" spans="1:41" x14ac:dyDescent="0.25">
      <c r="A6" s="82">
        <f>список!A3</f>
        <v>2</v>
      </c>
      <c r="B6" s="91" t="str">
        <f>IF(список!B3="","",список!B3)</f>
        <v/>
      </c>
      <c r="C6" s="91">
        <f>IF(список!C3="","",список!C3)</f>
        <v>0</v>
      </c>
      <c r="D6" s="231"/>
      <c r="E6" s="233"/>
      <c r="F6" s="260"/>
      <c r="G6" s="269" t="str">
        <f t="shared" ref="G6:G39" si="0">IF(D6="","",IF(E6="","",IF(F6="","",SUM(D6:F6)/3)))</f>
        <v/>
      </c>
      <c r="H6" s="270" t="str">
        <f t="shared" ref="H6:H39" si="1">IF(G6="","",IF(G6&gt;1.5,"сформирован",IF(G6&lt;0.5,"не сформирован", "в стадии формирования")))</f>
        <v/>
      </c>
      <c r="I6" s="231"/>
      <c r="J6" s="233"/>
      <c r="K6" s="233"/>
      <c r="L6" s="233"/>
      <c r="M6" s="233"/>
      <c r="N6" s="269" t="str">
        <f t="shared" ref="N6:N39" si="2">IF(I6="","",IF(J6="","",IF(K6="","",IF(L6="","",IF(M6="","",SUM(I6:M6)/5)))))</f>
        <v/>
      </c>
      <c r="O6" s="270" t="str">
        <f t="shared" ref="O6:O39" si="3">IF(N6="","",IF(N6&gt;1.5,"сформирован",IF(N6&lt;0.5,"не сформирован","в стадии формирования")))</f>
        <v/>
      </c>
      <c r="P6" s="260"/>
      <c r="Q6" s="269" t="str">
        <f t="shared" ref="Q6:Q39" si="4">IF(P6="","",SUM(P6:P6)/1)</f>
        <v/>
      </c>
      <c r="R6" s="270" t="str">
        <f t="shared" ref="R6:R39" si="5">IF(Q6="","",IF(Q6&gt;1.5,"сформирован",IF(Q6&lt;0.5,"не сформирован", "в стадии формирования")))</f>
        <v/>
      </c>
      <c r="S6" s="231"/>
      <c r="T6" s="233"/>
      <c r="U6" s="233"/>
      <c r="V6" s="233"/>
      <c r="W6" s="233"/>
      <c r="X6" s="269" t="str">
        <f t="shared" ref="X6:X39" si="6">IF(S6="","",IF(T6="","",IF(U6="","",IF(V6="","",IF(W6="","",SUM(S6:V6)/5)))))</f>
        <v/>
      </c>
      <c r="Y6" s="270" t="str">
        <f t="shared" ref="Y6:Y39" si="7">IF(X6="","",IF(X6&gt;1.5,"сформирован",IF(X6&lt;0.5,"не сформирован", "в стадии формирования")))</f>
        <v/>
      </c>
      <c r="Z6" s="231"/>
      <c r="AA6" s="233"/>
      <c r="AB6" s="233"/>
      <c r="AC6" s="233"/>
      <c r="AD6" s="233"/>
      <c r="AE6" s="231"/>
      <c r="AF6" s="233"/>
      <c r="AG6" s="233"/>
      <c r="AH6" s="233"/>
      <c r="AI6" s="233"/>
      <c r="AJ6" s="231"/>
      <c r="AK6" s="233"/>
      <c r="AL6" s="226"/>
      <c r="AM6" s="269" t="str">
        <f t="shared" ref="AM6:AM39" si="8">IF(Z6="","",IF(AA6="","",IF(AB6="","",IF(AC6="","",IF(AD6="","",IF(AF6="","",IF(AG6="","",IF(AH6="","",IF(AI6="","",IF(AJ6="","",IF(AK6="","",IF(AE6="","",IF(AL6="","",(SUM(Z6:AL6)/13))))))))))))))</f>
        <v/>
      </c>
      <c r="AN6" s="270" t="str">
        <f t="shared" ref="AN6:AN39" si="9">IF(AM6="","",IF(AM6&gt;1.5,"сформирован",IF(AM6&lt;0.5,"не сформирован","в стадии формирования")))</f>
        <v/>
      </c>
      <c r="AO6" s="114"/>
    </row>
    <row r="7" spans="1:41" x14ac:dyDescent="0.25">
      <c r="A7" s="82">
        <f>список!A4</f>
        <v>3</v>
      </c>
      <c r="B7" s="91" t="str">
        <f>IF(список!B4="","",список!B4)</f>
        <v/>
      </c>
      <c r="C7" s="91">
        <f>IF(список!C4="","",список!C4)</f>
        <v>0</v>
      </c>
      <c r="D7" s="231"/>
      <c r="E7" s="233"/>
      <c r="F7" s="260"/>
      <c r="G7" s="269" t="str">
        <f t="shared" si="0"/>
        <v/>
      </c>
      <c r="H7" s="270" t="str">
        <f t="shared" si="1"/>
        <v/>
      </c>
      <c r="I7" s="231"/>
      <c r="J7" s="233"/>
      <c r="K7" s="233"/>
      <c r="L7" s="233"/>
      <c r="M7" s="233"/>
      <c r="N7" s="269" t="str">
        <f t="shared" si="2"/>
        <v/>
      </c>
      <c r="O7" s="270" t="str">
        <f t="shared" si="3"/>
        <v/>
      </c>
      <c r="P7" s="260"/>
      <c r="Q7" s="269" t="str">
        <f t="shared" si="4"/>
        <v/>
      </c>
      <c r="R7" s="270" t="str">
        <f t="shared" si="5"/>
        <v/>
      </c>
      <c r="S7" s="231"/>
      <c r="T7" s="233"/>
      <c r="U7" s="233"/>
      <c r="V7" s="233"/>
      <c r="W7" s="233"/>
      <c r="X7" s="269" t="str">
        <f t="shared" si="6"/>
        <v/>
      </c>
      <c r="Y7" s="270" t="str">
        <f t="shared" si="7"/>
        <v/>
      </c>
      <c r="Z7" s="231"/>
      <c r="AA7" s="233"/>
      <c r="AB7" s="233"/>
      <c r="AC7" s="233"/>
      <c r="AD7" s="233"/>
      <c r="AE7" s="231"/>
      <c r="AF7" s="233"/>
      <c r="AG7" s="233"/>
      <c r="AH7" s="233"/>
      <c r="AI7" s="233"/>
      <c r="AJ7" s="231"/>
      <c r="AK7" s="233"/>
      <c r="AL7" s="226"/>
      <c r="AM7" s="269" t="str">
        <f t="shared" si="8"/>
        <v/>
      </c>
      <c r="AN7" s="270" t="str">
        <f t="shared" si="9"/>
        <v/>
      </c>
      <c r="AO7" s="114"/>
    </row>
    <row r="8" spans="1:41" x14ac:dyDescent="0.25">
      <c r="A8" s="82">
        <f>список!A5</f>
        <v>4</v>
      </c>
      <c r="B8" s="91" t="str">
        <f>IF(список!B5="","",список!B5)</f>
        <v/>
      </c>
      <c r="C8" s="91">
        <f>IF(список!C5="","",список!C5)</f>
        <v>0</v>
      </c>
      <c r="D8" s="231"/>
      <c r="E8" s="233"/>
      <c r="F8" s="260"/>
      <c r="G8" s="269" t="str">
        <f t="shared" si="0"/>
        <v/>
      </c>
      <c r="H8" s="270" t="str">
        <f t="shared" si="1"/>
        <v/>
      </c>
      <c r="I8" s="231"/>
      <c r="J8" s="233"/>
      <c r="K8" s="233"/>
      <c r="L8" s="233"/>
      <c r="M8" s="233"/>
      <c r="N8" s="269" t="str">
        <f t="shared" si="2"/>
        <v/>
      </c>
      <c r="O8" s="270" t="str">
        <f t="shared" si="3"/>
        <v/>
      </c>
      <c r="P8" s="260"/>
      <c r="Q8" s="269" t="str">
        <f t="shared" si="4"/>
        <v/>
      </c>
      <c r="R8" s="270" t="str">
        <f t="shared" si="5"/>
        <v/>
      </c>
      <c r="S8" s="231"/>
      <c r="T8" s="233"/>
      <c r="U8" s="233"/>
      <c r="V8" s="233"/>
      <c r="W8" s="233"/>
      <c r="X8" s="269" t="str">
        <f t="shared" si="6"/>
        <v/>
      </c>
      <c r="Y8" s="270" t="str">
        <f t="shared" si="7"/>
        <v/>
      </c>
      <c r="Z8" s="231"/>
      <c r="AA8" s="233"/>
      <c r="AB8" s="233"/>
      <c r="AC8" s="233"/>
      <c r="AD8" s="233"/>
      <c r="AE8" s="231"/>
      <c r="AF8" s="233"/>
      <c r="AG8" s="233"/>
      <c r="AH8" s="233"/>
      <c r="AI8" s="233"/>
      <c r="AJ8" s="231"/>
      <c r="AK8" s="233"/>
      <c r="AL8" s="226"/>
      <c r="AM8" s="269" t="str">
        <f t="shared" si="8"/>
        <v/>
      </c>
      <c r="AN8" s="270" t="str">
        <f t="shared" si="9"/>
        <v/>
      </c>
      <c r="AO8" s="114"/>
    </row>
    <row r="9" spans="1:41" x14ac:dyDescent="0.25">
      <c r="A9" s="82">
        <f>список!A6</f>
        <v>5</v>
      </c>
      <c r="B9" s="91" t="str">
        <f>IF(список!B6="","",список!B6)</f>
        <v/>
      </c>
      <c r="C9" s="91">
        <f>IF(список!C6="","",список!C6)</f>
        <v>0</v>
      </c>
      <c r="D9" s="231"/>
      <c r="E9" s="233"/>
      <c r="F9" s="260"/>
      <c r="G9" s="269" t="str">
        <f t="shared" si="0"/>
        <v/>
      </c>
      <c r="H9" s="270" t="str">
        <f t="shared" si="1"/>
        <v/>
      </c>
      <c r="I9" s="231"/>
      <c r="J9" s="233"/>
      <c r="K9" s="233"/>
      <c r="L9" s="233"/>
      <c r="M9" s="233"/>
      <c r="N9" s="269" t="str">
        <f t="shared" si="2"/>
        <v/>
      </c>
      <c r="O9" s="270" t="str">
        <f t="shared" si="3"/>
        <v/>
      </c>
      <c r="P9" s="260"/>
      <c r="Q9" s="269" t="str">
        <f t="shared" si="4"/>
        <v/>
      </c>
      <c r="R9" s="270" t="str">
        <f t="shared" si="5"/>
        <v/>
      </c>
      <c r="S9" s="231"/>
      <c r="T9" s="233"/>
      <c r="U9" s="233"/>
      <c r="V9" s="233"/>
      <c r="W9" s="233"/>
      <c r="X9" s="269" t="str">
        <f t="shared" si="6"/>
        <v/>
      </c>
      <c r="Y9" s="270" t="str">
        <f t="shared" si="7"/>
        <v/>
      </c>
      <c r="Z9" s="231"/>
      <c r="AA9" s="233"/>
      <c r="AB9" s="233"/>
      <c r="AC9" s="233"/>
      <c r="AD9" s="233"/>
      <c r="AE9" s="231"/>
      <c r="AF9" s="233"/>
      <c r="AG9" s="233"/>
      <c r="AH9" s="233"/>
      <c r="AI9" s="233"/>
      <c r="AJ9" s="231"/>
      <c r="AK9" s="233"/>
      <c r="AL9" s="226"/>
      <c r="AM9" s="269" t="str">
        <f t="shared" si="8"/>
        <v/>
      </c>
      <c r="AN9" s="270" t="str">
        <f t="shared" si="9"/>
        <v/>
      </c>
      <c r="AO9" s="114"/>
    </row>
    <row r="10" spans="1:41" x14ac:dyDescent="0.25">
      <c r="A10" s="82">
        <f>список!A7</f>
        <v>6</v>
      </c>
      <c r="B10" s="91" t="str">
        <f>IF(список!B7="","",список!B7)</f>
        <v/>
      </c>
      <c r="C10" s="91">
        <f>IF(список!C7="","",список!C7)</f>
        <v>0</v>
      </c>
      <c r="D10" s="231"/>
      <c r="E10" s="233"/>
      <c r="F10" s="260"/>
      <c r="G10" s="269" t="str">
        <f t="shared" si="0"/>
        <v/>
      </c>
      <c r="H10" s="270" t="str">
        <f t="shared" si="1"/>
        <v/>
      </c>
      <c r="I10" s="231"/>
      <c r="J10" s="233"/>
      <c r="K10" s="233"/>
      <c r="L10" s="233"/>
      <c r="M10" s="233"/>
      <c r="N10" s="269" t="str">
        <f t="shared" si="2"/>
        <v/>
      </c>
      <c r="O10" s="270" t="str">
        <f t="shared" si="3"/>
        <v/>
      </c>
      <c r="P10" s="260"/>
      <c r="Q10" s="269" t="str">
        <f t="shared" si="4"/>
        <v/>
      </c>
      <c r="R10" s="270" t="str">
        <f t="shared" si="5"/>
        <v/>
      </c>
      <c r="S10" s="231"/>
      <c r="T10" s="233"/>
      <c r="U10" s="233"/>
      <c r="V10" s="233"/>
      <c r="W10" s="233"/>
      <c r="X10" s="269" t="str">
        <f t="shared" si="6"/>
        <v/>
      </c>
      <c r="Y10" s="270" t="str">
        <f t="shared" si="7"/>
        <v/>
      </c>
      <c r="Z10" s="231"/>
      <c r="AA10" s="233"/>
      <c r="AB10" s="233"/>
      <c r="AC10" s="233"/>
      <c r="AD10" s="233"/>
      <c r="AE10" s="231"/>
      <c r="AF10" s="233"/>
      <c r="AG10" s="233"/>
      <c r="AH10" s="233"/>
      <c r="AI10" s="233"/>
      <c r="AJ10" s="231"/>
      <c r="AK10" s="233"/>
      <c r="AL10" s="226"/>
      <c r="AM10" s="269" t="str">
        <f t="shared" si="8"/>
        <v/>
      </c>
      <c r="AN10" s="270" t="str">
        <f t="shared" si="9"/>
        <v/>
      </c>
      <c r="AO10" s="114"/>
    </row>
    <row r="11" spans="1:41" x14ac:dyDescent="0.25">
      <c r="A11" s="82">
        <f>список!A8</f>
        <v>7</v>
      </c>
      <c r="B11" s="91" t="str">
        <f>IF(список!B8="","",список!B8)</f>
        <v/>
      </c>
      <c r="C11" s="91">
        <f>IF(список!C8="","",список!C8)</f>
        <v>0</v>
      </c>
      <c r="D11" s="231"/>
      <c r="E11" s="233"/>
      <c r="F11" s="260"/>
      <c r="G11" s="269" t="str">
        <f t="shared" si="0"/>
        <v/>
      </c>
      <c r="H11" s="270" t="str">
        <f t="shared" si="1"/>
        <v/>
      </c>
      <c r="I11" s="231"/>
      <c r="J11" s="233"/>
      <c r="K11" s="233"/>
      <c r="L11" s="233"/>
      <c r="M11" s="233"/>
      <c r="N11" s="269" t="str">
        <f t="shared" si="2"/>
        <v/>
      </c>
      <c r="O11" s="270" t="str">
        <f t="shared" si="3"/>
        <v/>
      </c>
      <c r="P11" s="260"/>
      <c r="Q11" s="269" t="str">
        <f t="shared" si="4"/>
        <v/>
      </c>
      <c r="R11" s="270" t="str">
        <f t="shared" si="5"/>
        <v/>
      </c>
      <c r="S11" s="231"/>
      <c r="T11" s="233"/>
      <c r="U11" s="233"/>
      <c r="V11" s="233"/>
      <c r="W11" s="233"/>
      <c r="X11" s="269" t="str">
        <f t="shared" si="6"/>
        <v/>
      </c>
      <c r="Y11" s="270" t="str">
        <f t="shared" si="7"/>
        <v/>
      </c>
      <c r="Z11" s="231"/>
      <c r="AA11" s="233"/>
      <c r="AB11" s="233"/>
      <c r="AC11" s="233"/>
      <c r="AD11" s="233"/>
      <c r="AE11" s="231"/>
      <c r="AF11" s="233"/>
      <c r="AG11" s="233"/>
      <c r="AH11" s="233"/>
      <c r="AI11" s="233"/>
      <c r="AJ11" s="231"/>
      <c r="AK11" s="233"/>
      <c r="AL11" s="226"/>
      <c r="AM11" s="269" t="str">
        <f t="shared" si="8"/>
        <v/>
      </c>
      <c r="AN11" s="270" t="str">
        <f t="shared" si="9"/>
        <v/>
      </c>
      <c r="AO11" s="114"/>
    </row>
    <row r="12" spans="1:41" x14ac:dyDescent="0.25">
      <c r="A12" s="82">
        <f>список!A9</f>
        <v>8</v>
      </c>
      <c r="B12" s="91" t="str">
        <f>IF(список!B9="","",список!B9)</f>
        <v/>
      </c>
      <c r="C12" s="91">
        <f>IF(список!C9="","",список!C9)</f>
        <v>0</v>
      </c>
      <c r="D12" s="231"/>
      <c r="E12" s="233"/>
      <c r="F12" s="260"/>
      <c r="G12" s="269" t="str">
        <f t="shared" si="0"/>
        <v/>
      </c>
      <c r="H12" s="270" t="str">
        <f t="shared" si="1"/>
        <v/>
      </c>
      <c r="I12" s="231"/>
      <c r="J12" s="233"/>
      <c r="K12" s="233"/>
      <c r="L12" s="233"/>
      <c r="M12" s="233"/>
      <c r="N12" s="269" t="str">
        <f t="shared" si="2"/>
        <v/>
      </c>
      <c r="O12" s="270" t="str">
        <f t="shared" si="3"/>
        <v/>
      </c>
      <c r="P12" s="260"/>
      <c r="Q12" s="269" t="str">
        <f t="shared" si="4"/>
        <v/>
      </c>
      <c r="R12" s="270" t="str">
        <f t="shared" si="5"/>
        <v/>
      </c>
      <c r="S12" s="231"/>
      <c r="T12" s="233"/>
      <c r="U12" s="233"/>
      <c r="V12" s="233"/>
      <c r="W12" s="233"/>
      <c r="X12" s="269" t="str">
        <f t="shared" si="6"/>
        <v/>
      </c>
      <c r="Y12" s="270" t="str">
        <f t="shared" si="7"/>
        <v/>
      </c>
      <c r="Z12" s="231"/>
      <c r="AA12" s="233"/>
      <c r="AB12" s="233"/>
      <c r="AC12" s="233"/>
      <c r="AD12" s="233"/>
      <c r="AE12" s="231"/>
      <c r="AF12" s="233"/>
      <c r="AG12" s="233"/>
      <c r="AH12" s="233"/>
      <c r="AI12" s="233"/>
      <c r="AJ12" s="231"/>
      <c r="AK12" s="233"/>
      <c r="AL12" s="226"/>
      <c r="AM12" s="269" t="str">
        <f t="shared" si="8"/>
        <v/>
      </c>
      <c r="AN12" s="270" t="str">
        <f t="shared" si="9"/>
        <v/>
      </c>
      <c r="AO12" s="114"/>
    </row>
    <row r="13" spans="1:41" x14ac:dyDescent="0.25">
      <c r="A13" s="82">
        <f>список!A10</f>
        <v>9</v>
      </c>
      <c r="B13" s="91" t="str">
        <f>IF(список!B10="","",список!B10)</f>
        <v/>
      </c>
      <c r="C13" s="91">
        <f>IF(список!C10="","",список!C10)</f>
        <v>0</v>
      </c>
      <c r="D13" s="231"/>
      <c r="E13" s="233"/>
      <c r="F13" s="260"/>
      <c r="G13" s="269" t="str">
        <f t="shared" si="0"/>
        <v/>
      </c>
      <c r="H13" s="270" t="str">
        <f t="shared" si="1"/>
        <v/>
      </c>
      <c r="I13" s="231"/>
      <c r="J13" s="233"/>
      <c r="K13" s="233"/>
      <c r="L13" s="233"/>
      <c r="M13" s="233"/>
      <c r="N13" s="269" t="str">
        <f t="shared" si="2"/>
        <v/>
      </c>
      <c r="O13" s="270" t="str">
        <f t="shared" si="3"/>
        <v/>
      </c>
      <c r="P13" s="260"/>
      <c r="Q13" s="269" t="str">
        <f t="shared" si="4"/>
        <v/>
      </c>
      <c r="R13" s="270" t="str">
        <f t="shared" si="5"/>
        <v/>
      </c>
      <c r="S13" s="231"/>
      <c r="T13" s="233"/>
      <c r="U13" s="233"/>
      <c r="V13" s="233"/>
      <c r="W13" s="233"/>
      <c r="X13" s="269" t="str">
        <f t="shared" si="6"/>
        <v/>
      </c>
      <c r="Y13" s="270" t="str">
        <f t="shared" si="7"/>
        <v/>
      </c>
      <c r="Z13" s="231"/>
      <c r="AA13" s="233"/>
      <c r="AB13" s="233"/>
      <c r="AC13" s="233"/>
      <c r="AD13" s="233"/>
      <c r="AE13" s="231"/>
      <c r="AF13" s="233"/>
      <c r="AG13" s="233"/>
      <c r="AH13" s="233"/>
      <c r="AI13" s="233"/>
      <c r="AJ13" s="231"/>
      <c r="AK13" s="233"/>
      <c r="AL13" s="226"/>
      <c r="AM13" s="269" t="str">
        <f t="shared" si="8"/>
        <v/>
      </c>
      <c r="AN13" s="270" t="str">
        <f t="shared" si="9"/>
        <v/>
      </c>
      <c r="AO13" s="114"/>
    </row>
    <row r="14" spans="1:41" x14ac:dyDescent="0.25">
      <c r="A14" s="82">
        <f>список!A11</f>
        <v>10</v>
      </c>
      <c r="B14" s="91" t="str">
        <f>IF(список!B11="","",список!B11)</f>
        <v/>
      </c>
      <c r="C14" s="91">
        <f>IF(список!C11="","",список!C11)</f>
        <v>0</v>
      </c>
      <c r="D14" s="231"/>
      <c r="E14" s="233"/>
      <c r="F14" s="260"/>
      <c r="G14" s="269" t="str">
        <f t="shared" si="0"/>
        <v/>
      </c>
      <c r="H14" s="270" t="str">
        <f t="shared" si="1"/>
        <v/>
      </c>
      <c r="I14" s="231"/>
      <c r="J14" s="233"/>
      <c r="K14" s="233"/>
      <c r="L14" s="233"/>
      <c r="M14" s="233"/>
      <c r="N14" s="269" t="str">
        <f t="shared" si="2"/>
        <v/>
      </c>
      <c r="O14" s="270" t="str">
        <f t="shared" si="3"/>
        <v/>
      </c>
      <c r="P14" s="260"/>
      <c r="Q14" s="269" t="str">
        <f t="shared" si="4"/>
        <v/>
      </c>
      <c r="R14" s="270" t="str">
        <f t="shared" si="5"/>
        <v/>
      </c>
      <c r="S14" s="231"/>
      <c r="T14" s="233"/>
      <c r="U14" s="233"/>
      <c r="V14" s="233"/>
      <c r="W14" s="233"/>
      <c r="X14" s="269" t="str">
        <f t="shared" si="6"/>
        <v/>
      </c>
      <c r="Y14" s="270" t="str">
        <f t="shared" si="7"/>
        <v/>
      </c>
      <c r="Z14" s="231"/>
      <c r="AA14" s="233"/>
      <c r="AB14" s="233"/>
      <c r="AC14" s="233"/>
      <c r="AD14" s="233"/>
      <c r="AE14" s="231"/>
      <c r="AF14" s="233"/>
      <c r="AG14" s="233"/>
      <c r="AH14" s="233"/>
      <c r="AI14" s="233"/>
      <c r="AJ14" s="231"/>
      <c r="AK14" s="233"/>
      <c r="AL14" s="226"/>
      <c r="AM14" s="269" t="str">
        <f t="shared" si="8"/>
        <v/>
      </c>
      <c r="AN14" s="270" t="str">
        <f t="shared" si="9"/>
        <v/>
      </c>
      <c r="AO14" s="114"/>
    </row>
    <row r="15" spans="1:41" x14ac:dyDescent="0.25">
      <c r="A15" s="82">
        <f>список!A12</f>
        <v>11</v>
      </c>
      <c r="B15" s="91" t="str">
        <f>IF(список!B12="","",список!B12)</f>
        <v/>
      </c>
      <c r="C15" s="91">
        <f>IF(список!C12="","",список!C12)</f>
        <v>0</v>
      </c>
      <c r="D15" s="231"/>
      <c r="E15" s="233"/>
      <c r="F15" s="260"/>
      <c r="G15" s="269" t="str">
        <f t="shared" si="0"/>
        <v/>
      </c>
      <c r="H15" s="270" t="str">
        <f t="shared" si="1"/>
        <v/>
      </c>
      <c r="I15" s="231"/>
      <c r="J15" s="233"/>
      <c r="K15" s="233"/>
      <c r="L15" s="233"/>
      <c r="M15" s="233"/>
      <c r="N15" s="269" t="str">
        <f t="shared" si="2"/>
        <v/>
      </c>
      <c r="O15" s="270" t="str">
        <f t="shared" si="3"/>
        <v/>
      </c>
      <c r="P15" s="260"/>
      <c r="Q15" s="269" t="str">
        <f t="shared" si="4"/>
        <v/>
      </c>
      <c r="R15" s="270" t="str">
        <f t="shared" si="5"/>
        <v/>
      </c>
      <c r="S15" s="231"/>
      <c r="T15" s="233"/>
      <c r="U15" s="233"/>
      <c r="V15" s="233"/>
      <c r="W15" s="233"/>
      <c r="X15" s="269" t="str">
        <f t="shared" si="6"/>
        <v/>
      </c>
      <c r="Y15" s="270" t="str">
        <f t="shared" si="7"/>
        <v/>
      </c>
      <c r="Z15" s="231"/>
      <c r="AA15" s="233"/>
      <c r="AB15" s="233"/>
      <c r="AC15" s="233"/>
      <c r="AD15" s="233"/>
      <c r="AE15" s="231"/>
      <c r="AF15" s="233"/>
      <c r="AG15" s="233"/>
      <c r="AH15" s="233"/>
      <c r="AI15" s="233"/>
      <c r="AJ15" s="231"/>
      <c r="AK15" s="233"/>
      <c r="AL15" s="226"/>
      <c r="AM15" s="269" t="str">
        <f t="shared" si="8"/>
        <v/>
      </c>
      <c r="AN15" s="270" t="str">
        <f t="shared" si="9"/>
        <v/>
      </c>
      <c r="AO15" s="114"/>
    </row>
    <row r="16" spans="1:41" x14ac:dyDescent="0.25">
      <c r="A16" s="82">
        <f>список!A13</f>
        <v>12</v>
      </c>
      <c r="B16" s="91" t="str">
        <f>IF(список!B13="","",список!B13)</f>
        <v/>
      </c>
      <c r="C16" s="91">
        <f>IF(список!C13="","",список!C13)</f>
        <v>0</v>
      </c>
      <c r="D16" s="231"/>
      <c r="E16" s="233"/>
      <c r="F16" s="260"/>
      <c r="G16" s="269" t="str">
        <f t="shared" si="0"/>
        <v/>
      </c>
      <c r="H16" s="270" t="str">
        <f t="shared" si="1"/>
        <v/>
      </c>
      <c r="I16" s="231"/>
      <c r="J16" s="233"/>
      <c r="K16" s="233"/>
      <c r="L16" s="233"/>
      <c r="M16" s="233"/>
      <c r="N16" s="269" t="str">
        <f t="shared" si="2"/>
        <v/>
      </c>
      <c r="O16" s="270" t="str">
        <f t="shared" si="3"/>
        <v/>
      </c>
      <c r="P16" s="260"/>
      <c r="Q16" s="269" t="str">
        <f t="shared" si="4"/>
        <v/>
      </c>
      <c r="R16" s="270" t="str">
        <f t="shared" si="5"/>
        <v/>
      </c>
      <c r="S16" s="231"/>
      <c r="T16" s="233"/>
      <c r="U16" s="233"/>
      <c r="V16" s="233"/>
      <c r="W16" s="233"/>
      <c r="X16" s="269" t="str">
        <f t="shared" si="6"/>
        <v/>
      </c>
      <c r="Y16" s="270" t="str">
        <f t="shared" si="7"/>
        <v/>
      </c>
      <c r="Z16" s="231"/>
      <c r="AA16" s="233"/>
      <c r="AB16" s="233"/>
      <c r="AC16" s="233"/>
      <c r="AD16" s="233"/>
      <c r="AE16" s="231"/>
      <c r="AF16" s="233"/>
      <c r="AG16" s="233"/>
      <c r="AH16" s="233"/>
      <c r="AI16" s="233"/>
      <c r="AJ16" s="231"/>
      <c r="AK16" s="233"/>
      <c r="AL16" s="226"/>
      <c r="AM16" s="269" t="str">
        <f t="shared" si="8"/>
        <v/>
      </c>
      <c r="AN16" s="270" t="str">
        <f t="shared" si="9"/>
        <v/>
      </c>
      <c r="AO16" s="114"/>
    </row>
    <row r="17" spans="1:41" x14ac:dyDescent="0.25">
      <c r="A17" s="82">
        <f>список!A14</f>
        <v>13</v>
      </c>
      <c r="B17" s="91" t="str">
        <f>IF(список!B14="","",список!B14)</f>
        <v/>
      </c>
      <c r="C17" s="91">
        <f>IF(список!C14="","",список!C14)</f>
        <v>0</v>
      </c>
      <c r="D17" s="231"/>
      <c r="E17" s="233"/>
      <c r="F17" s="260"/>
      <c r="G17" s="269" t="str">
        <f t="shared" si="0"/>
        <v/>
      </c>
      <c r="H17" s="270" t="str">
        <f t="shared" si="1"/>
        <v/>
      </c>
      <c r="I17" s="231"/>
      <c r="J17" s="233"/>
      <c r="K17" s="233"/>
      <c r="L17" s="233"/>
      <c r="M17" s="233"/>
      <c r="N17" s="269" t="str">
        <f t="shared" si="2"/>
        <v/>
      </c>
      <c r="O17" s="270" t="str">
        <f t="shared" si="3"/>
        <v/>
      </c>
      <c r="P17" s="260"/>
      <c r="Q17" s="269" t="str">
        <f t="shared" si="4"/>
        <v/>
      </c>
      <c r="R17" s="270" t="str">
        <f t="shared" si="5"/>
        <v/>
      </c>
      <c r="S17" s="231"/>
      <c r="T17" s="233"/>
      <c r="U17" s="233"/>
      <c r="V17" s="233"/>
      <c r="W17" s="233"/>
      <c r="X17" s="269" t="str">
        <f t="shared" si="6"/>
        <v/>
      </c>
      <c r="Y17" s="270" t="str">
        <f t="shared" si="7"/>
        <v/>
      </c>
      <c r="Z17" s="231"/>
      <c r="AA17" s="233"/>
      <c r="AB17" s="233"/>
      <c r="AC17" s="233"/>
      <c r="AD17" s="233"/>
      <c r="AE17" s="231"/>
      <c r="AF17" s="233"/>
      <c r="AG17" s="233"/>
      <c r="AH17" s="233"/>
      <c r="AI17" s="233"/>
      <c r="AJ17" s="231"/>
      <c r="AK17" s="233"/>
      <c r="AL17" s="226"/>
      <c r="AM17" s="269" t="str">
        <f t="shared" si="8"/>
        <v/>
      </c>
      <c r="AN17" s="270" t="str">
        <f t="shared" si="9"/>
        <v/>
      </c>
      <c r="AO17" s="114"/>
    </row>
    <row r="18" spans="1:41" x14ac:dyDescent="0.25">
      <c r="A18" s="82">
        <f>список!A15</f>
        <v>14</v>
      </c>
      <c r="B18" s="91" t="str">
        <f>IF(список!B15="","",список!B15)</f>
        <v/>
      </c>
      <c r="C18" s="91">
        <f>IF(список!C15="","",список!C15)</f>
        <v>0</v>
      </c>
      <c r="D18" s="231"/>
      <c r="E18" s="233"/>
      <c r="F18" s="260"/>
      <c r="G18" s="269" t="str">
        <f t="shared" si="0"/>
        <v/>
      </c>
      <c r="H18" s="270" t="str">
        <f t="shared" si="1"/>
        <v/>
      </c>
      <c r="I18" s="231"/>
      <c r="J18" s="233"/>
      <c r="K18" s="233"/>
      <c r="L18" s="233"/>
      <c r="M18" s="233"/>
      <c r="N18" s="269" t="str">
        <f t="shared" si="2"/>
        <v/>
      </c>
      <c r="O18" s="270" t="str">
        <f t="shared" si="3"/>
        <v/>
      </c>
      <c r="P18" s="260"/>
      <c r="Q18" s="269" t="str">
        <f t="shared" si="4"/>
        <v/>
      </c>
      <c r="R18" s="270" t="str">
        <f t="shared" si="5"/>
        <v/>
      </c>
      <c r="S18" s="231"/>
      <c r="T18" s="233"/>
      <c r="U18" s="233"/>
      <c r="V18" s="233"/>
      <c r="W18" s="233"/>
      <c r="X18" s="269" t="str">
        <f t="shared" si="6"/>
        <v/>
      </c>
      <c r="Y18" s="270" t="str">
        <f t="shared" si="7"/>
        <v/>
      </c>
      <c r="Z18" s="231"/>
      <c r="AA18" s="233"/>
      <c r="AB18" s="233"/>
      <c r="AC18" s="233"/>
      <c r="AD18" s="233"/>
      <c r="AE18" s="231"/>
      <c r="AF18" s="233"/>
      <c r="AG18" s="233"/>
      <c r="AH18" s="233"/>
      <c r="AI18" s="233"/>
      <c r="AJ18" s="231"/>
      <c r="AK18" s="233"/>
      <c r="AL18" s="226"/>
      <c r="AM18" s="269" t="str">
        <f t="shared" si="8"/>
        <v/>
      </c>
      <c r="AN18" s="270" t="str">
        <f t="shared" si="9"/>
        <v/>
      </c>
      <c r="AO18" s="114"/>
    </row>
    <row r="19" spans="1:41" x14ac:dyDescent="0.25">
      <c r="A19" s="82">
        <f>список!A16</f>
        <v>15</v>
      </c>
      <c r="B19" s="91" t="str">
        <f>IF(список!B16="","",список!B16)</f>
        <v/>
      </c>
      <c r="C19" s="91">
        <f>IF(список!C16="","",список!C16)</f>
        <v>0</v>
      </c>
      <c r="D19" s="231"/>
      <c r="E19" s="233"/>
      <c r="F19" s="260"/>
      <c r="G19" s="269" t="str">
        <f t="shared" si="0"/>
        <v/>
      </c>
      <c r="H19" s="270" t="str">
        <f t="shared" si="1"/>
        <v/>
      </c>
      <c r="I19" s="231"/>
      <c r="J19" s="233"/>
      <c r="K19" s="233"/>
      <c r="L19" s="233"/>
      <c r="M19" s="233"/>
      <c r="N19" s="269" t="str">
        <f t="shared" si="2"/>
        <v/>
      </c>
      <c r="O19" s="270" t="str">
        <f t="shared" si="3"/>
        <v/>
      </c>
      <c r="P19" s="260"/>
      <c r="Q19" s="269" t="str">
        <f t="shared" si="4"/>
        <v/>
      </c>
      <c r="R19" s="270" t="str">
        <f t="shared" si="5"/>
        <v/>
      </c>
      <c r="S19" s="231"/>
      <c r="T19" s="233"/>
      <c r="U19" s="233"/>
      <c r="V19" s="233"/>
      <c r="W19" s="233"/>
      <c r="X19" s="269" t="str">
        <f t="shared" si="6"/>
        <v/>
      </c>
      <c r="Y19" s="270" t="str">
        <f t="shared" si="7"/>
        <v/>
      </c>
      <c r="Z19" s="231"/>
      <c r="AA19" s="233"/>
      <c r="AB19" s="233"/>
      <c r="AC19" s="233"/>
      <c r="AD19" s="233"/>
      <c r="AE19" s="231"/>
      <c r="AF19" s="233"/>
      <c r="AG19" s="233"/>
      <c r="AH19" s="233"/>
      <c r="AI19" s="233"/>
      <c r="AJ19" s="231"/>
      <c r="AK19" s="233"/>
      <c r="AL19" s="226"/>
      <c r="AM19" s="269" t="str">
        <f t="shared" si="8"/>
        <v/>
      </c>
      <c r="AN19" s="270" t="str">
        <f t="shared" si="9"/>
        <v/>
      </c>
      <c r="AO19" s="114"/>
    </row>
    <row r="20" spans="1:41" x14ac:dyDescent="0.25">
      <c r="A20" s="82">
        <f>список!A17</f>
        <v>16</v>
      </c>
      <c r="B20" s="91" t="str">
        <f>IF(список!B17="","",список!B17)</f>
        <v/>
      </c>
      <c r="C20" s="91">
        <f>IF(список!C17="","",список!C17)</f>
        <v>0</v>
      </c>
      <c r="D20" s="231"/>
      <c r="E20" s="233"/>
      <c r="F20" s="260"/>
      <c r="G20" s="269" t="str">
        <f t="shared" si="0"/>
        <v/>
      </c>
      <c r="H20" s="270" t="str">
        <f t="shared" si="1"/>
        <v/>
      </c>
      <c r="I20" s="231"/>
      <c r="J20" s="233"/>
      <c r="K20" s="233"/>
      <c r="L20" s="233"/>
      <c r="M20" s="233"/>
      <c r="N20" s="269" t="str">
        <f t="shared" si="2"/>
        <v/>
      </c>
      <c r="O20" s="270" t="str">
        <f t="shared" si="3"/>
        <v/>
      </c>
      <c r="P20" s="260"/>
      <c r="Q20" s="269" t="str">
        <f t="shared" si="4"/>
        <v/>
      </c>
      <c r="R20" s="270" t="str">
        <f t="shared" si="5"/>
        <v/>
      </c>
      <c r="S20" s="231"/>
      <c r="T20" s="233"/>
      <c r="U20" s="233"/>
      <c r="V20" s="233"/>
      <c r="W20" s="233"/>
      <c r="X20" s="269" t="str">
        <f t="shared" si="6"/>
        <v/>
      </c>
      <c r="Y20" s="270" t="str">
        <f t="shared" si="7"/>
        <v/>
      </c>
      <c r="Z20" s="231"/>
      <c r="AA20" s="233"/>
      <c r="AB20" s="233"/>
      <c r="AC20" s="233"/>
      <c r="AD20" s="233"/>
      <c r="AE20" s="231"/>
      <c r="AF20" s="233"/>
      <c r="AG20" s="233"/>
      <c r="AH20" s="233"/>
      <c r="AI20" s="233"/>
      <c r="AJ20" s="231"/>
      <c r="AK20" s="233"/>
      <c r="AL20" s="226"/>
      <c r="AM20" s="269" t="str">
        <f t="shared" si="8"/>
        <v/>
      </c>
      <c r="AN20" s="270" t="str">
        <f t="shared" si="9"/>
        <v/>
      </c>
      <c r="AO20" s="114"/>
    </row>
    <row r="21" spans="1:41" x14ac:dyDescent="0.25">
      <c r="A21" s="82">
        <f>список!A18</f>
        <v>17</v>
      </c>
      <c r="B21" s="91" t="str">
        <f>IF(список!B18="","",список!B18)</f>
        <v/>
      </c>
      <c r="C21" s="91">
        <f>IF(список!C18="","",список!C18)</f>
        <v>0</v>
      </c>
      <c r="D21" s="231"/>
      <c r="E21" s="233"/>
      <c r="F21" s="260"/>
      <c r="G21" s="269" t="str">
        <f t="shared" si="0"/>
        <v/>
      </c>
      <c r="H21" s="270" t="str">
        <f t="shared" si="1"/>
        <v/>
      </c>
      <c r="I21" s="231"/>
      <c r="J21" s="233"/>
      <c r="K21" s="233"/>
      <c r="L21" s="233"/>
      <c r="M21" s="233"/>
      <c r="N21" s="269" t="str">
        <f t="shared" si="2"/>
        <v/>
      </c>
      <c r="O21" s="270" t="str">
        <f t="shared" si="3"/>
        <v/>
      </c>
      <c r="P21" s="260"/>
      <c r="Q21" s="269" t="str">
        <f t="shared" si="4"/>
        <v/>
      </c>
      <c r="R21" s="270" t="str">
        <f t="shared" si="5"/>
        <v/>
      </c>
      <c r="S21" s="231"/>
      <c r="T21" s="233"/>
      <c r="U21" s="233"/>
      <c r="V21" s="233"/>
      <c r="W21" s="233"/>
      <c r="X21" s="269" t="str">
        <f t="shared" si="6"/>
        <v/>
      </c>
      <c r="Y21" s="270" t="str">
        <f t="shared" si="7"/>
        <v/>
      </c>
      <c r="Z21" s="231"/>
      <c r="AA21" s="233"/>
      <c r="AB21" s="233"/>
      <c r="AC21" s="233"/>
      <c r="AD21" s="233"/>
      <c r="AE21" s="231"/>
      <c r="AF21" s="233"/>
      <c r="AG21" s="233"/>
      <c r="AH21" s="233"/>
      <c r="AI21" s="233"/>
      <c r="AJ21" s="231"/>
      <c r="AK21" s="233"/>
      <c r="AL21" s="226"/>
      <c r="AM21" s="269" t="str">
        <f t="shared" si="8"/>
        <v/>
      </c>
      <c r="AN21" s="270" t="str">
        <f t="shared" si="9"/>
        <v/>
      </c>
      <c r="AO21" s="114"/>
    </row>
    <row r="22" spans="1:41" x14ac:dyDescent="0.25">
      <c r="A22" s="82">
        <f>список!A19</f>
        <v>18</v>
      </c>
      <c r="B22" s="91" t="str">
        <f>IF(список!B19="","",список!B19)</f>
        <v/>
      </c>
      <c r="C22" s="91">
        <f>IF(список!C19="","",список!C19)</f>
        <v>0</v>
      </c>
      <c r="D22" s="231"/>
      <c r="E22" s="233"/>
      <c r="F22" s="260"/>
      <c r="G22" s="269" t="str">
        <f t="shared" si="0"/>
        <v/>
      </c>
      <c r="H22" s="270" t="str">
        <f t="shared" si="1"/>
        <v/>
      </c>
      <c r="I22" s="231"/>
      <c r="J22" s="233"/>
      <c r="K22" s="233"/>
      <c r="L22" s="233"/>
      <c r="M22" s="233"/>
      <c r="N22" s="269" t="str">
        <f t="shared" si="2"/>
        <v/>
      </c>
      <c r="O22" s="270" t="str">
        <f t="shared" si="3"/>
        <v/>
      </c>
      <c r="P22" s="260"/>
      <c r="Q22" s="269" t="str">
        <f t="shared" si="4"/>
        <v/>
      </c>
      <c r="R22" s="270" t="str">
        <f t="shared" si="5"/>
        <v/>
      </c>
      <c r="S22" s="231"/>
      <c r="T22" s="233"/>
      <c r="U22" s="233"/>
      <c r="V22" s="233"/>
      <c r="W22" s="233"/>
      <c r="X22" s="269" t="str">
        <f t="shared" si="6"/>
        <v/>
      </c>
      <c r="Y22" s="270" t="str">
        <f t="shared" si="7"/>
        <v/>
      </c>
      <c r="Z22" s="231"/>
      <c r="AA22" s="233"/>
      <c r="AB22" s="233"/>
      <c r="AC22" s="233"/>
      <c r="AD22" s="233"/>
      <c r="AE22" s="231"/>
      <c r="AF22" s="233"/>
      <c r="AG22" s="233"/>
      <c r="AH22" s="233"/>
      <c r="AI22" s="233"/>
      <c r="AJ22" s="231"/>
      <c r="AK22" s="233"/>
      <c r="AL22" s="226"/>
      <c r="AM22" s="269" t="str">
        <f t="shared" si="8"/>
        <v/>
      </c>
      <c r="AN22" s="270" t="str">
        <f t="shared" si="9"/>
        <v/>
      </c>
      <c r="AO22" s="114"/>
    </row>
    <row r="23" spans="1:41" x14ac:dyDescent="0.25">
      <c r="A23" s="82">
        <f>список!A20</f>
        <v>19</v>
      </c>
      <c r="B23" s="91" t="str">
        <f>IF(список!B20="","",список!B20)</f>
        <v/>
      </c>
      <c r="C23" s="91">
        <f>IF(список!C20="","",список!C20)</f>
        <v>0</v>
      </c>
      <c r="D23" s="231"/>
      <c r="E23" s="233"/>
      <c r="F23" s="260"/>
      <c r="G23" s="269" t="str">
        <f t="shared" si="0"/>
        <v/>
      </c>
      <c r="H23" s="270" t="str">
        <f t="shared" si="1"/>
        <v/>
      </c>
      <c r="I23" s="231"/>
      <c r="J23" s="233"/>
      <c r="K23" s="233"/>
      <c r="L23" s="233"/>
      <c r="M23" s="233"/>
      <c r="N23" s="269" t="str">
        <f t="shared" si="2"/>
        <v/>
      </c>
      <c r="O23" s="270" t="str">
        <f t="shared" si="3"/>
        <v/>
      </c>
      <c r="P23" s="260"/>
      <c r="Q23" s="269" t="str">
        <f t="shared" si="4"/>
        <v/>
      </c>
      <c r="R23" s="270" t="str">
        <f t="shared" si="5"/>
        <v/>
      </c>
      <c r="S23" s="231"/>
      <c r="T23" s="233"/>
      <c r="U23" s="233"/>
      <c r="V23" s="233"/>
      <c r="W23" s="233"/>
      <c r="X23" s="269" t="str">
        <f t="shared" si="6"/>
        <v/>
      </c>
      <c r="Y23" s="270" t="str">
        <f t="shared" si="7"/>
        <v/>
      </c>
      <c r="Z23" s="231"/>
      <c r="AA23" s="233"/>
      <c r="AB23" s="233"/>
      <c r="AC23" s="233"/>
      <c r="AD23" s="233"/>
      <c r="AE23" s="231"/>
      <c r="AF23" s="233"/>
      <c r="AG23" s="233"/>
      <c r="AH23" s="233"/>
      <c r="AI23" s="233"/>
      <c r="AJ23" s="231"/>
      <c r="AK23" s="233"/>
      <c r="AL23" s="226"/>
      <c r="AM23" s="269" t="str">
        <f t="shared" si="8"/>
        <v/>
      </c>
      <c r="AN23" s="270" t="str">
        <f t="shared" si="9"/>
        <v/>
      </c>
      <c r="AO23" s="114"/>
    </row>
    <row r="24" spans="1:41" x14ac:dyDescent="0.25">
      <c r="A24" s="82">
        <f>список!A21</f>
        <v>20</v>
      </c>
      <c r="B24" s="91" t="str">
        <f>IF(список!B21="","",список!B21)</f>
        <v/>
      </c>
      <c r="C24" s="91">
        <f>IF(список!C21="","",список!C21)</f>
        <v>0</v>
      </c>
      <c r="D24" s="231"/>
      <c r="E24" s="233"/>
      <c r="F24" s="260"/>
      <c r="G24" s="269" t="str">
        <f t="shared" si="0"/>
        <v/>
      </c>
      <c r="H24" s="270" t="str">
        <f t="shared" si="1"/>
        <v/>
      </c>
      <c r="I24" s="231"/>
      <c r="J24" s="233"/>
      <c r="K24" s="233"/>
      <c r="L24" s="233"/>
      <c r="M24" s="233"/>
      <c r="N24" s="269" t="str">
        <f t="shared" si="2"/>
        <v/>
      </c>
      <c r="O24" s="270" t="str">
        <f t="shared" si="3"/>
        <v/>
      </c>
      <c r="P24" s="260"/>
      <c r="Q24" s="269" t="str">
        <f t="shared" si="4"/>
        <v/>
      </c>
      <c r="R24" s="270" t="str">
        <f t="shared" si="5"/>
        <v/>
      </c>
      <c r="S24" s="231"/>
      <c r="T24" s="233"/>
      <c r="U24" s="233"/>
      <c r="V24" s="233"/>
      <c r="W24" s="233"/>
      <c r="X24" s="269" t="str">
        <f t="shared" si="6"/>
        <v/>
      </c>
      <c r="Y24" s="270" t="str">
        <f t="shared" si="7"/>
        <v/>
      </c>
      <c r="Z24" s="231"/>
      <c r="AA24" s="233"/>
      <c r="AB24" s="233"/>
      <c r="AC24" s="233"/>
      <c r="AD24" s="233"/>
      <c r="AE24" s="231"/>
      <c r="AF24" s="233"/>
      <c r="AG24" s="233"/>
      <c r="AH24" s="233"/>
      <c r="AI24" s="233"/>
      <c r="AJ24" s="231"/>
      <c r="AK24" s="233"/>
      <c r="AL24" s="226"/>
      <c r="AM24" s="269" t="str">
        <f t="shared" si="8"/>
        <v/>
      </c>
      <c r="AN24" s="270" t="str">
        <f t="shared" si="9"/>
        <v/>
      </c>
      <c r="AO24" s="114"/>
    </row>
    <row r="25" spans="1:41" x14ac:dyDescent="0.25">
      <c r="A25" s="82">
        <f>список!A22</f>
        <v>21</v>
      </c>
      <c r="B25" s="91" t="str">
        <f>IF(список!B22="","",список!B22)</f>
        <v/>
      </c>
      <c r="C25" s="91">
        <f>IF(список!C22="","",список!C22)</f>
        <v>0</v>
      </c>
      <c r="D25" s="231"/>
      <c r="E25" s="233"/>
      <c r="F25" s="260"/>
      <c r="G25" s="269" t="str">
        <f t="shared" si="0"/>
        <v/>
      </c>
      <c r="H25" s="270" t="str">
        <f t="shared" si="1"/>
        <v/>
      </c>
      <c r="I25" s="231"/>
      <c r="J25" s="233"/>
      <c r="K25" s="233"/>
      <c r="L25" s="233"/>
      <c r="M25" s="233"/>
      <c r="N25" s="269" t="str">
        <f t="shared" si="2"/>
        <v/>
      </c>
      <c r="O25" s="270" t="str">
        <f t="shared" si="3"/>
        <v/>
      </c>
      <c r="P25" s="260"/>
      <c r="Q25" s="269" t="str">
        <f t="shared" si="4"/>
        <v/>
      </c>
      <c r="R25" s="270" t="str">
        <f t="shared" si="5"/>
        <v/>
      </c>
      <c r="S25" s="231"/>
      <c r="T25" s="233"/>
      <c r="U25" s="233"/>
      <c r="V25" s="233"/>
      <c r="W25" s="233"/>
      <c r="X25" s="269" t="str">
        <f t="shared" si="6"/>
        <v/>
      </c>
      <c r="Y25" s="270" t="str">
        <f t="shared" si="7"/>
        <v/>
      </c>
      <c r="Z25" s="231"/>
      <c r="AA25" s="233"/>
      <c r="AB25" s="233"/>
      <c r="AC25" s="233"/>
      <c r="AD25" s="233"/>
      <c r="AE25" s="231"/>
      <c r="AF25" s="233"/>
      <c r="AG25" s="233"/>
      <c r="AH25" s="233"/>
      <c r="AI25" s="233"/>
      <c r="AJ25" s="231"/>
      <c r="AK25" s="233"/>
      <c r="AL25" s="226"/>
      <c r="AM25" s="269" t="str">
        <f t="shared" si="8"/>
        <v/>
      </c>
      <c r="AN25" s="270" t="str">
        <f t="shared" si="9"/>
        <v/>
      </c>
      <c r="AO25" s="114"/>
    </row>
    <row r="26" spans="1:41" x14ac:dyDescent="0.25">
      <c r="A26" s="82">
        <f>список!A23</f>
        <v>22</v>
      </c>
      <c r="B26" s="91" t="str">
        <f>IF(список!B23="","",список!B23)</f>
        <v/>
      </c>
      <c r="C26" s="91">
        <f>IF(список!C23="","",список!C23)</f>
        <v>0</v>
      </c>
      <c r="D26" s="231"/>
      <c r="E26" s="233"/>
      <c r="F26" s="260"/>
      <c r="G26" s="269" t="str">
        <f t="shared" si="0"/>
        <v/>
      </c>
      <c r="H26" s="270" t="str">
        <f t="shared" si="1"/>
        <v/>
      </c>
      <c r="I26" s="231"/>
      <c r="J26" s="233"/>
      <c r="K26" s="233"/>
      <c r="L26" s="233"/>
      <c r="M26" s="233"/>
      <c r="N26" s="269" t="str">
        <f t="shared" si="2"/>
        <v/>
      </c>
      <c r="O26" s="270" t="str">
        <f t="shared" si="3"/>
        <v/>
      </c>
      <c r="P26" s="260"/>
      <c r="Q26" s="269" t="str">
        <f t="shared" si="4"/>
        <v/>
      </c>
      <c r="R26" s="270" t="str">
        <f t="shared" si="5"/>
        <v/>
      </c>
      <c r="S26" s="231"/>
      <c r="T26" s="233"/>
      <c r="U26" s="233"/>
      <c r="V26" s="233"/>
      <c r="W26" s="233"/>
      <c r="X26" s="269" t="str">
        <f t="shared" si="6"/>
        <v/>
      </c>
      <c r="Y26" s="270" t="str">
        <f t="shared" si="7"/>
        <v/>
      </c>
      <c r="Z26" s="231"/>
      <c r="AA26" s="233"/>
      <c r="AB26" s="233"/>
      <c r="AC26" s="233"/>
      <c r="AD26" s="233"/>
      <c r="AE26" s="231"/>
      <c r="AF26" s="233"/>
      <c r="AG26" s="233"/>
      <c r="AH26" s="233"/>
      <c r="AI26" s="233"/>
      <c r="AJ26" s="231"/>
      <c r="AK26" s="233"/>
      <c r="AL26" s="226"/>
      <c r="AM26" s="269" t="str">
        <f t="shared" si="8"/>
        <v/>
      </c>
      <c r="AN26" s="270" t="str">
        <f t="shared" si="9"/>
        <v/>
      </c>
      <c r="AO26" s="114"/>
    </row>
    <row r="27" spans="1:41" x14ac:dyDescent="0.25">
      <c r="A27" s="82">
        <f>список!A24</f>
        <v>23</v>
      </c>
      <c r="B27" s="91" t="str">
        <f>IF(список!B24="","",список!B24)</f>
        <v/>
      </c>
      <c r="C27" s="91">
        <f>IF(список!C24="","",список!C24)</f>
        <v>0</v>
      </c>
      <c r="D27" s="231"/>
      <c r="E27" s="233"/>
      <c r="F27" s="260"/>
      <c r="G27" s="269" t="str">
        <f t="shared" si="0"/>
        <v/>
      </c>
      <c r="H27" s="270" t="str">
        <f t="shared" si="1"/>
        <v/>
      </c>
      <c r="I27" s="231"/>
      <c r="J27" s="233"/>
      <c r="K27" s="233"/>
      <c r="L27" s="233"/>
      <c r="M27" s="233"/>
      <c r="N27" s="269" t="str">
        <f t="shared" si="2"/>
        <v/>
      </c>
      <c r="O27" s="270" t="str">
        <f t="shared" si="3"/>
        <v/>
      </c>
      <c r="P27" s="260"/>
      <c r="Q27" s="269" t="str">
        <f t="shared" si="4"/>
        <v/>
      </c>
      <c r="R27" s="270" t="str">
        <f t="shared" si="5"/>
        <v/>
      </c>
      <c r="S27" s="231"/>
      <c r="T27" s="233"/>
      <c r="U27" s="233"/>
      <c r="V27" s="233"/>
      <c r="W27" s="233"/>
      <c r="X27" s="269" t="str">
        <f t="shared" si="6"/>
        <v/>
      </c>
      <c r="Y27" s="270" t="str">
        <f t="shared" si="7"/>
        <v/>
      </c>
      <c r="Z27" s="231"/>
      <c r="AA27" s="233"/>
      <c r="AB27" s="233"/>
      <c r="AC27" s="233"/>
      <c r="AD27" s="233"/>
      <c r="AE27" s="231"/>
      <c r="AF27" s="233"/>
      <c r="AG27" s="233"/>
      <c r="AH27" s="233"/>
      <c r="AI27" s="233"/>
      <c r="AJ27" s="231"/>
      <c r="AK27" s="233"/>
      <c r="AL27" s="226"/>
      <c r="AM27" s="269" t="str">
        <f t="shared" si="8"/>
        <v/>
      </c>
      <c r="AN27" s="270" t="str">
        <f t="shared" si="9"/>
        <v/>
      </c>
      <c r="AO27" s="114"/>
    </row>
    <row r="28" spans="1:41" x14ac:dyDescent="0.25">
      <c r="A28" s="82">
        <f>список!A25</f>
        <v>24</v>
      </c>
      <c r="B28" s="91" t="str">
        <f>IF(список!B25="","",список!B25)</f>
        <v/>
      </c>
      <c r="C28" s="91">
        <f>IF(список!C25="","",список!C25)</f>
        <v>0</v>
      </c>
      <c r="D28" s="231"/>
      <c r="E28" s="233"/>
      <c r="F28" s="260"/>
      <c r="G28" s="269" t="str">
        <f t="shared" si="0"/>
        <v/>
      </c>
      <c r="H28" s="270" t="str">
        <f t="shared" si="1"/>
        <v/>
      </c>
      <c r="I28" s="231"/>
      <c r="J28" s="233"/>
      <c r="K28" s="233"/>
      <c r="L28" s="233"/>
      <c r="M28" s="233"/>
      <c r="N28" s="269" t="str">
        <f t="shared" si="2"/>
        <v/>
      </c>
      <c r="O28" s="270" t="str">
        <f t="shared" si="3"/>
        <v/>
      </c>
      <c r="P28" s="260"/>
      <c r="Q28" s="269" t="str">
        <f t="shared" si="4"/>
        <v/>
      </c>
      <c r="R28" s="270" t="str">
        <f t="shared" si="5"/>
        <v/>
      </c>
      <c r="S28" s="231"/>
      <c r="T28" s="233"/>
      <c r="U28" s="233"/>
      <c r="V28" s="233"/>
      <c r="W28" s="233"/>
      <c r="X28" s="269" t="str">
        <f t="shared" si="6"/>
        <v/>
      </c>
      <c r="Y28" s="270" t="str">
        <f t="shared" si="7"/>
        <v/>
      </c>
      <c r="Z28" s="231"/>
      <c r="AA28" s="233"/>
      <c r="AB28" s="233"/>
      <c r="AC28" s="233"/>
      <c r="AD28" s="233"/>
      <c r="AE28" s="231"/>
      <c r="AF28" s="233"/>
      <c r="AG28" s="233"/>
      <c r="AH28" s="233"/>
      <c r="AI28" s="233"/>
      <c r="AJ28" s="231"/>
      <c r="AK28" s="233"/>
      <c r="AL28" s="226"/>
      <c r="AM28" s="269" t="str">
        <f t="shared" si="8"/>
        <v/>
      </c>
      <c r="AN28" s="270" t="str">
        <f t="shared" si="9"/>
        <v/>
      </c>
      <c r="AO28" s="114"/>
    </row>
    <row r="29" spans="1:41" x14ac:dyDescent="0.25">
      <c r="A29" s="82">
        <f>список!A26</f>
        <v>25</v>
      </c>
      <c r="B29" s="91" t="str">
        <f>IF(список!B26="","",список!B26)</f>
        <v/>
      </c>
      <c r="C29" s="91">
        <f>IF(список!C26="","",список!C26)</f>
        <v>0</v>
      </c>
      <c r="D29" s="231"/>
      <c r="E29" s="233"/>
      <c r="F29" s="260"/>
      <c r="G29" s="269" t="str">
        <f t="shared" si="0"/>
        <v/>
      </c>
      <c r="H29" s="270" t="str">
        <f t="shared" si="1"/>
        <v/>
      </c>
      <c r="I29" s="231"/>
      <c r="J29" s="233"/>
      <c r="K29" s="233"/>
      <c r="L29" s="233"/>
      <c r="M29" s="233"/>
      <c r="N29" s="269" t="str">
        <f t="shared" si="2"/>
        <v/>
      </c>
      <c r="O29" s="270" t="str">
        <f t="shared" si="3"/>
        <v/>
      </c>
      <c r="P29" s="260"/>
      <c r="Q29" s="269" t="str">
        <f t="shared" si="4"/>
        <v/>
      </c>
      <c r="R29" s="270" t="str">
        <f t="shared" si="5"/>
        <v/>
      </c>
      <c r="S29" s="231"/>
      <c r="T29" s="233"/>
      <c r="U29" s="233"/>
      <c r="V29" s="233"/>
      <c r="W29" s="233"/>
      <c r="X29" s="269" t="str">
        <f t="shared" si="6"/>
        <v/>
      </c>
      <c r="Y29" s="270" t="str">
        <f t="shared" si="7"/>
        <v/>
      </c>
      <c r="Z29" s="231"/>
      <c r="AA29" s="233"/>
      <c r="AB29" s="233"/>
      <c r="AC29" s="233"/>
      <c r="AD29" s="233"/>
      <c r="AE29" s="231"/>
      <c r="AF29" s="233"/>
      <c r="AG29" s="233"/>
      <c r="AH29" s="233"/>
      <c r="AI29" s="233"/>
      <c r="AJ29" s="231"/>
      <c r="AK29" s="233"/>
      <c r="AL29" s="226"/>
      <c r="AM29" s="269" t="str">
        <f t="shared" si="8"/>
        <v/>
      </c>
      <c r="AN29" s="270" t="str">
        <f t="shared" si="9"/>
        <v/>
      </c>
      <c r="AO29" s="114"/>
    </row>
    <row r="30" spans="1:41" x14ac:dyDescent="0.25">
      <c r="A30" s="82">
        <f>список!A27</f>
        <v>26</v>
      </c>
      <c r="B30" s="91" t="str">
        <f>IF(список!B27="","",список!B27)</f>
        <v/>
      </c>
      <c r="C30" s="91">
        <f>IF(список!C27="","",список!C27)</f>
        <v>0</v>
      </c>
      <c r="D30" s="231"/>
      <c r="E30" s="233"/>
      <c r="F30" s="260"/>
      <c r="G30" s="269" t="str">
        <f t="shared" si="0"/>
        <v/>
      </c>
      <c r="H30" s="270" t="str">
        <f t="shared" si="1"/>
        <v/>
      </c>
      <c r="I30" s="231"/>
      <c r="J30" s="233"/>
      <c r="K30" s="233"/>
      <c r="L30" s="233"/>
      <c r="M30" s="233"/>
      <c r="N30" s="269" t="str">
        <f t="shared" si="2"/>
        <v/>
      </c>
      <c r="O30" s="270" t="str">
        <f t="shared" si="3"/>
        <v/>
      </c>
      <c r="P30" s="260"/>
      <c r="Q30" s="269" t="str">
        <f t="shared" si="4"/>
        <v/>
      </c>
      <c r="R30" s="270" t="str">
        <f t="shared" si="5"/>
        <v/>
      </c>
      <c r="S30" s="231"/>
      <c r="T30" s="233"/>
      <c r="U30" s="233"/>
      <c r="V30" s="233"/>
      <c r="W30" s="233"/>
      <c r="X30" s="269" t="str">
        <f t="shared" si="6"/>
        <v/>
      </c>
      <c r="Y30" s="270" t="str">
        <f t="shared" si="7"/>
        <v/>
      </c>
      <c r="Z30" s="231"/>
      <c r="AA30" s="233"/>
      <c r="AB30" s="233"/>
      <c r="AC30" s="233"/>
      <c r="AD30" s="233"/>
      <c r="AE30" s="231"/>
      <c r="AF30" s="233"/>
      <c r="AG30" s="233"/>
      <c r="AH30" s="233"/>
      <c r="AI30" s="233"/>
      <c r="AJ30" s="231"/>
      <c r="AK30" s="233"/>
      <c r="AL30" s="226"/>
      <c r="AM30" s="269" t="str">
        <f t="shared" si="8"/>
        <v/>
      </c>
      <c r="AN30" s="270" t="str">
        <f t="shared" si="9"/>
        <v/>
      </c>
      <c r="AO30" s="114"/>
    </row>
    <row r="31" spans="1:41" x14ac:dyDescent="0.25">
      <c r="A31" s="82">
        <f>список!A28</f>
        <v>27</v>
      </c>
      <c r="B31" s="91" t="str">
        <f>IF(список!B28="","",список!B28)</f>
        <v/>
      </c>
      <c r="C31" s="91">
        <f>IF(список!C28="","",список!C28)</f>
        <v>0</v>
      </c>
      <c r="D31" s="231"/>
      <c r="E31" s="233"/>
      <c r="F31" s="260"/>
      <c r="G31" s="269" t="str">
        <f t="shared" si="0"/>
        <v/>
      </c>
      <c r="H31" s="270" t="str">
        <f t="shared" si="1"/>
        <v/>
      </c>
      <c r="I31" s="231"/>
      <c r="J31" s="233"/>
      <c r="K31" s="233"/>
      <c r="L31" s="233"/>
      <c r="M31" s="233"/>
      <c r="N31" s="269" t="str">
        <f t="shared" si="2"/>
        <v/>
      </c>
      <c r="O31" s="270" t="str">
        <f t="shared" si="3"/>
        <v/>
      </c>
      <c r="P31" s="260"/>
      <c r="Q31" s="269" t="str">
        <f t="shared" si="4"/>
        <v/>
      </c>
      <c r="R31" s="270" t="str">
        <f t="shared" si="5"/>
        <v/>
      </c>
      <c r="S31" s="231"/>
      <c r="T31" s="233"/>
      <c r="U31" s="233"/>
      <c r="V31" s="233"/>
      <c r="W31" s="233"/>
      <c r="X31" s="269" t="str">
        <f t="shared" si="6"/>
        <v/>
      </c>
      <c r="Y31" s="270" t="str">
        <f t="shared" si="7"/>
        <v/>
      </c>
      <c r="Z31" s="231"/>
      <c r="AA31" s="233"/>
      <c r="AB31" s="233"/>
      <c r="AC31" s="233"/>
      <c r="AD31" s="233"/>
      <c r="AE31" s="231"/>
      <c r="AF31" s="233"/>
      <c r="AG31" s="233"/>
      <c r="AH31" s="233"/>
      <c r="AI31" s="233"/>
      <c r="AJ31" s="231"/>
      <c r="AK31" s="233"/>
      <c r="AL31" s="226"/>
      <c r="AM31" s="269" t="str">
        <f t="shared" si="8"/>
        <v/>
      </c>
      <c r="AN31" s="270" t="str">
        <f t="shared" si="9"/>
        <v/>
      </c>
      <c r="AO31" s="114"/>
    </row>
    <row r="32" spans="1:41" x14ac:dyDescent="0.25">
      <c r="A32" s="82">
        <f>список!A29</f>
        <v>28</v>
      </c>
      <c r="B32" s="91" t="str">
        <f>IF(список!B29="","",список!B29)</f>
        <v/>
      </c>
      <c r="C32" s="91">
        <f>IF(список!C29="","",список!C29)</f>
        <v>0</v>
      </c>
      <c r="D32" s="231"/>
      <c r="E32" s="233"/>
      <c r="F32" s="260"/>
      <c r="G32" s="269" t="str">
        <f t="shared" si="0"/>
        <v/>
      </c>
      <c r="H32" s="270" t="str">
        <f t="shared" si="1"/>
        <v/>
      </c>
      <c r="I32" s="231"/>
      <c r="J32" s="233"/>
      <c r="K32" s="233"/>
      <c r="L32" s="233"/>
      <c r="M32" s="233"/>
      <c r="N32" s="269" t="str">
        <f t="shared" si="2"/>
        <v/>
      </c>
      <c r="O32" s="270" t="str">
        <f t="shared" si="3"/>
        <v/>
      </c>
      <c r="P32" s="260"/>
      <c r="Q32" s="269" t="str">
        <f t="shared" si="4"/>
        <v/>
      </c>
      <c r="R32" s="270" t="str">
        <f t="shared" si="5"/>
        <v/>
      </c>
      <c r="S32" s="231"/>
      <c r="T32" s="233"/>
      <c r="U32" s="233"/>
      <c r="V32" s="233"/>
      <c r="W32" s="233"/>
      <c r="X32" s="269" t="str">
        <f t="shared" si="6"/>
        <v/>
      </c>
      <c r="Y32" s="270" t="str">
        <f t="shared" si="7"/>
        <v/>
      </c>
      <c r="Z32" s="231"/>
      <c r="AA32" s="233"/>
      <c r="AB32" s="233"/>
      <c r="AC32" s="233"/>
      <c r="AD32" s="233"/>
      <c r="AE32" s="231"/>
      <c r="AF32" s="233"/>
      <c r="AG32" s="233"/>
      <c r="AH32" s="233"/>
      <c r="AI32" s="233"/>
      <c r="AJ32" s="231"/>
      <c r="AK32" s="233"/>
      <c r="AL32" s="226"/>
      <c r="AM32" s="269" t="str">
        <f t="shared" si="8"/>
        <v/>
      </c>
      <c r="AN32" s="270" t="str">
        <f t="shared" si="9"/>
        <v/>
      </c>
      <c r="AO32" s="114"/>
    </row>
    <row r="33" spans="1:41" x14ac:dyDescent="0.25">
      <c r="A33" s="82">
        <f>список!A30</f>
        <v>29</v>
      </c>
      <c r="B33" s="91" t="str">
        <f>IF(список!B30="","",список!B30)</f>
        <v/>
      </c>
      <c r="C33" s="91">
        <f>IF(список!C30="","",список!C30)</f>
        <v>0</v>
      </c>
      <c r="D33" s="231"/>
      <c r="E33" s="233"/>
      <c r="F33" s="260"/>
      <c r="G33" s="269" t="str">
        <f t="shared" si="0"/>
        <v/>
      </c>
      <c r="H33" s="270" t="str">
        <f t="shared" si="1"/>
        <v/>
      </c>
      <c r="I33" s="231"/>
      <c r="J33" s="233"/>
      <c r="K33" s="233"/>
      <c r="L33" s="233"/>
      <c r="M33" s="233"/>
      <c r="N33" s="269" t="str">
        <f t="shared" si="2"/>
        <v/>
      </c>
      <c r="O33" s="270" t="str">
        <f t="shared" si="3"/>
        <v/>
      </c>
      <c r="P33" s="260"/>
      <c r="Q33" s="269" t="str">
        <f t="shared" si="4"/>
        <v/>
      </c>
      <c r="R33" s="270" t="str">
        <f t="shared" si="5"/>
        <v/>
      </c>
      <c r="S33" s="231"/>
      <c r="T33" s="233"/>
      <c r="U33" s="233"/>
      <c r="V33" s="233"/>
      <c r="W33" s="233"/>
      <c r="X33" s="269" t="str">
        <f t="shared" si="6"/>
        <v/>
      </c>
      <c r="Y33" s="270" t="str">
        <f t="shared" si="7"/>
        <v/>
      </c>
      <c r="Z33" s="231"/>
      <c r="AA33" s="233"/>
      <c r="AB33" s="233"/>
      <c r="AC33" s="233"/>
      <c r="AD33" s="233"/>
      <c r="AE33" s="231"/>
      <c r="AF33" s="233"/>
      <c r="AG33" s="233"/>
      <c r="AH33" s="233"/>
      <c r="AI33" s="233"/>
      <c r="AJ33" s="231"/>
      <c r="AK33" s="233"/>
      <c r="AL33" s="226"/>
      <c r="AM33" s="269" t="str">
        <f t="shared" si="8"/>
        <v/>
      </c>
      <c r="AN33" s="270" t="str">
        <f t="shared" si="9"/>
        <v/>
      </c>
      <c r="AO33" s="114"/>
    </row>
    <row r="34" spans="1:41" x14ac:dyDescent="0.25">
      <c r="A34" s="82">
        <f>список!A31</f>
        <v>30</v>
      </c>
      <c r="B34" s="91" t="str">
        <f>IF(список!B31="","",список!B31)</f>
        <v/>
      </c>
      <c r="C34" s="91">
        <f>IF(список!C31="","",список!C31)</f>
        <v>0</v>
      </c>
      <c r="D34" s="231"/>
      <c r="E34" s="233"/>
      <c r="F34" s="260"/>
      <c r="G34" s="269" t="str">
        <f t="shared" si="0"/>
        <v/>
      </c>
      <c r="H34" s="270" t="str">
        <f t="shared" si="1"/>
        <v/>
      </c>
      <c r="I34" s="233"/>
      <c r="J34" s="233"/>
      <c r="K34" s="233"/>
      <c r="L34" s="233"/>
      <c r="M34" s="260"/>
      <c r="N34" s="269" t="str">
        <f t="shared" si="2"/>
        <v/>
      </c>
      <c r="O34" s="270" t="str">
        <f t="shared" si="3"/>
        <v/>
      </c>
      <c r="P34" s="260"/>
      <c r="Q34" s="269" t="str">
        <f t="shared" si="4"/>
        <v/>
      </c>
      <c r="R34" s="270" t="str">
        <f t="shared" si="5"/>
        <v/>
      </c>
      <c r="S34" s="233"/>
      <c r="T34" s="233"/>
      <c r="U34" s="233"/>
      <c r="V34" s="233"/>
      <c r="W34" s="260"/>
      <c r="X34" s="269" t="str">
        <f t="shared" si="6"/>
        <v/>
      </c>
      <c r="Y34" s="270" t="str">
        <f t="shared" si="7"/>
        <v/>
      </c>
      <c r="Z34" s="251"/>
      <c r="AA34" s="83"/>
      <c r="AB34" s="83"/>
      <c r="AC34" s="83"/>
      <c r="AD34" s="83"/>
      <c r="AE34" s="83"/>
      <c r="AF34" s="83"/>
      <c r="AG34" s="83"/>
      <c r="AH34" s="226"/>
      <c r="AI34" s="83"/>
      <c r="AJ34" s="83"/>
      <c r="AK34" s="83"/>
      <c r="AL34" s="226"/>
      <c r="AM34" s="269" t="str">
        <f t="shared" si="8"/>
        <v/>
      </c>
      <c r="AN34" s="270" t="str">
        <f t="shared" si="9"/>
        <v/>
      </c>
      <c r="AO34" s="114"/>
    </row>
    <row r="35" spans="1:41" x14ac:dyDescent="0.25">
      <c r="A35" s="82">
        <f>список!A32</f>
        <v>31</v>
      </c>
      <c r="B35" s="91" t="str">
        <f>IF(список!B32="","",список!B32)</f>
        <v/>
      </c>
      <c r="C35" s="91">
        <f>IF(список!C32="","",список!C32)</f>
        <v>0</v>
      </c>
      <c r="D35" s="231"/>
      <c r="E35" s="233"/>
      <c r="F35" s="260"/>
      <c r="G35" s="269" t="str">
        <f t="shared" si="0"/>
        <v/>
      </c>
      <c r="H35" s="270" t="str">
        <f t="shared" si="1"/>
        <v/>
      </c>
      <c r="I35" s="233"/>
      <c r="J35" s="233"/>
      <c r="K35" s="233"/>
      <c r="L35" s="233"/>
      <c r="M35" s="260"/>
      <c r="N35" s="269" t="str">
        <f t="shared" si="2"/>
        <v/>
      </c>
      <c r="O35" s="270" t="str">
        <f t="shared" si="3"/>
        <v/>
      </c>
      <c r="P35" s="260"/>
      <c r="Q35" s="269" t="str">
        <f t="shared" si="4"/>
        <v/>
      </c>
      <c r="R35" s="270" t="str">
        <f t="shared" si="5"/>
        <v/>
      </c>
      <c r="S35" s="233"/>
      <c r="T35" s="233"/>
      <c r="U35" s="233"/>
      <c r="V35" s="233"/>
      <c r="W35" s="260"/>
      <c r="X35" s="269" t="str">
        <f t="shared" si="6"/>
        <v/>
      </c>
      <c r="Y35" s="270" t="str">
        <f t="shared" si="7"/>
        <v/>
      </c>
      <c r="Z35" s="251"/>
      <c r="AA35" s="83"/>
      <c r="AB35" s="83"/>
      <c r="AC35" s="83"/>
      <c r="AD35" s="83"/>
      <c r="AE35" s="83"/>
      <c r="AF35" s="83"/>
      <c r="AG35" s="83"/>
      <c r="AH35" s="83"/>
      <c r="AI35" s="83"/>
      <c r="AJ35" s="83"/>
      <c r="AK35" s="83"/>
      <c r="AL35" s="226"/>
      <c r="AM35" s="269" t="str">
        <f t="shared" si="8"/>
        <v/>
      </c>
      <c r="AN35" s="270" t="str">
        <f t="shared" si="9"/>
        <v/>
      </c>
      <c r="AO35" s="114"/>
    </row>
    <row r="36" spans="1:41" x14ac:dyDescent="0.25">
      <c r="A36" s="82">
        <f>список!A33</f>
        <v>32</v>
      </c>
      <c r="B36" s="91" t="str">
        <f>IF(список!B33="","",список!B33)</f>
        <v/>
      </c>
      <c r="C36" s="91">
        <f>IF(список!C33="","",список!C33)</f>
        <v>0</v>
      </c>
      <c r="D36" s="231"/>
      <c r="E36" s="233"/>
      <c r="F36" s="260"/>
      <c r="G36" s="269" t="str">
        <f t="shared" si="0"/>
        <v/>
      </c>
      <c r="H36" s="270" t="str">
        <f t="shared" si="1"/>
        <v/>
      </c>
      <c r="I36" s="233"/>
      <c r="J36" s="233"/>
      <c r="K36" s="233"/>
      <c r="L36" s="233"/>
      <c r="M36" s="260"/>
      <c r="N36" s="269" t="str">
        <f t="shared" si="2"/>
        <v/>
      </c>
      <c r="O36" s="270" t="str">
        <f t="shared" si="3"/>
        <v/>
      </c>
      <c r="P36" s="260"/>
      <c r="Q36" s="269" t="str">
        <f t="shared" si="4"/>
        <v/>
      </c>
      <c r="R36" s="270" t="str">
        <f t="shared" si="5"/>
        <v/>
      </c>
      <c r="S36" s="233"/>
      <c r="T36" s="233"/>
      <c r="U36" s="233"/>
      <c r="V36" s="233"/>
      <c r="W36" s="260"/>
      <c r="X36" s="269" t="str">
        <f t="shared" si="6"/>
        <v/>
      </c>
      <c r="Y36" s="270" t="str">
        <f t="shared" si="7"/>
        <v/>
      </c>
      <c r="Z36" s="251"/>
      <c r="AA36" s="83"/>
      <c r="AB36" s="83"/>
      <c r="AC36" s="83"/>
      <c r="AD36" s="83"/>
      <c r="AE36" s="83"/>
      <c r="AF36" s="83"/>
      <c r="AG36" s="83"/>
      <c r="AH36" s="226"/>
      <c r="AI36" s="83"/>
      <c r="AJ36" s="83"/>
      <c r="AK36" s="83"/>
      <c r="AL36" s="226"/>
      <c r="AM36" s="269" t="str">
        <f t="shared" si="8"/>
        <v/>
      </c>
      <c r="AN36" s="270" t="str">
        <f t="shared" si="9"/>
        <v/>
      </c>
      <c r="AO36" s="114"/>
    </row>
    <row r="37" spans="1:41" x14ac:dyDescent="0.25">
      <c r="A37" s="82">
        <f>список!A34</f>
        <v>33</v>
      </c>
      <c r="B37" s="91" t="str">
        <f>IF(список!B34="","",список!B34)</f>
        <v/>
      </c>
      <c r="C37" s="91">
        <f>IF(список!C34="","",список!C34)</f>
        <v>0</v>
      </c>
      <c r="D37" s="83"/>
      <c r="E37" s="83"/>
      <c r="F37" s="226"/>
      <c r="G37" s="269" t="str">
        <f t="shared" si="0"/>
        <v/>
      </c>
      <c r="H37" s="270" t="str">
        <f t="shared" si="1"/>
        <v/>
      </c>
      <c r="I37" s="251"/>
      <c r="J37" s="83"/>
      <c r="K37" s="83"/>
      <c r="L37" s="226"/>
      <c r="M37" s="226"/>
      <c r="N37" s="269" t="str">
        <f t="shared" si="2"/>
        <v/>
      </c>
      <c r="O37" s="270" t="str">
        <f t="shared" si="3"/>
        <v/>
      </c>
      <c r="P37" s="271"/>
      <c r="Q37" s="269" t="str">
        <f t="shared" si="4"/>
        <v/>
      </c>
      <c r="R37" s="270" t="str">
        <f t="shared" si="5"/>
        <v/>
      </c>
      <c r="S37" s="251"/>
      <c r="T37" s="83"/>
      <c r="U37" s="83"/>
      <c r="V37" s="226"/>
      <c r="W37" s="226"/>
      <c r="X37" s="269" t="str">
        <f t="shared" si="6"/>
        <v/>
      </c>
      <c r="Y37" s="270" t="str">
        <f t="shared" si="7"/>
        <v/>
      </c>
      <c r="Z37" s="251"/>
      <c r="AA37" s="83"/>
      <c r="AB37" s="83"/>
      <c r="AC37" s="83"/>
      <c r="AD37" s="83"/>
      <c r="AE37" s="83"/>
      <c r="AF37" s="83"/>
      <c r="AG37" s="83"/>
      <c r="AH37" s="226"/>
      <c r="AI37" s="83"/>
      <c r="AJ37" s="83"/>
      <c r="AK37" s="83"/>
      <c r="AL37" s="226"/>
      <c r="AM37" s="269" t="str">
        <f t="shared" si="8"/>
        <v/>
      </c>
      <c r="AN37" s="270" t="str">
        <f t="shared" si="9"/>
        <v/>
      </c>
      <c r="AO37" s="114"/>
    </row>
    <row r="38" spans="1:41" x14ac:dyDescent="0.25">
      <c r="A38" s="82">
        <f>список!A35</f>
        <v>34</v>
      </c>
      <c r="B38" s="91" t="str">
        <f>IF(список!B35="","",список!B35)</f>
        <v/>
      </c>
      <c r="C38" s="91">
        <f>IF(список!C35="","",список!C35)</f>
        <v>0</v>
      </c>
      <c r="D38" s="84"/>
      <c r="E38" s="84"/>
      <c r="F38" s="250"/>
      <c r="G38" s="269" t="str">
        <f t="shared" si="0"/>
        <v/>
      </c>
      <c r="H38" s="270" t="str">
        <f t="shared" si="1"/>
        <v/>
      </c>
      <c r="I38" s="252"/>
      <c r="J38" s="84"/>
      <c r="K38" s="84"/>
      <c r="L38" s="84"/>
      <c r="M38" s="250"/>
      <c r="N38" s="269" t="str">
        <f t="shared" si="2"/>
        <v/>
      </c>
      <c r="O38" s="270" t="str">
        <f t="shared" si="3"/>
        <v/>
      </c>
      <c r="P38" s="301"/>
      <c r="Q38" s="269" t="str">
        <f t="shared" si="4"/>
        <v/>
      </c>
      <c r="R38" s="270" t="str">
        <f t="shared" si="5"/>
        <v/>
      </c>
      <c r="S38" s="252"/>
      <c r="T38" s="84"/>
      <c r="U38" s="84"/>
      <c r="V38" s="84"/>
      <c r="W38" s="250"/>
      <c r="X38" s="269" t="str">
        <f t="shared" si="6"/>
        <v/>
      </c>
      <c r="Y38" s="270" t="str">
        <f t="shared" si="7"/>
        <v/>
      </c>
      <c r="Z38" s="252"/>
      <c r="AA38" s="84"/>
      <c r="AB38" s="84"/>
      <c r="AC38" s="84"/>
      <c r="AD38" s="84"/>
      <c r="AE38" s="84"/>
      <c r="AF38" s="84"/>
      <c r="AG38" s="84"/>
      <c r="AH38" s="84"/>
      <c r="AI38" s="84"/>
      <c r="AJ38" s="84"/>
      <c r="AK38" s="84"/>
      <c r="AL38" s="250"/>
      <c r="AM38" s="269" t="str">
        <f t="shared" si="8"/>
        <v/>
      </c>
      <c r="AN38" s="270" t="str">
        <f t="shared" si="9"/>
        <v/>
      </c>
      <c r="AO38" s="114"/>
    </row>
    <row r="39" spans="1:41" ht="15.75" thickBot="1" x14ac:dyDescent="0.3">
      <c r="A39" s="82">
        <f>список!A36</f>
        <v>35</v>
      </c>
      <c r="B39" s="91" t="str">
        <f>IF(список!B36="","",список!B36)</f>
        <v/>
      </c>
      <c r="C39" s="91">
        <f>IF(список!C36="","",список!C36)</f>
        <v>0</v>
      </c>
      <c r="D39" s="84"/>
      <c r="E39" s="84"/>
      <c r="F39" s="250"/>
      <c r="G39" s="299" t="str">
        <f t="shared" si="0"/>
        <v/>
      </c>
      <c r="H39" s="300" t="str">
        <f t="shared" si="1"/>
        <v/>
      </c>
      <c r="I39" s="252"/>
      <c r="J39" s="84"/>
      <c r="K39" s="84"/>
      <c r="L39" s="84"/>
      <c r="M39" s="250"/>
      <c r="N39" s="299" t="str">
        <f t="shared" si="2"/>
        <v/>
      </c>
      <c r="O39" s="300" t="str">
        <f t="shared" si="3"/>
        <v/>
      </c>
      <c r="P39" s="301"/>
      <c r="Q39" s="299" t="str">
        <f t="shared" si="4"/>
        <v/>
      </c>
      <c r="R39" s="300" t="str">
        <f t="shared" si="5"/>
        <v/>
      </c>
      <c r="S39" s="252"/>
      <c r="T39" s="84"/>
      <c r="U39" s="84"/>
      <c r="V39" s="84"/>
      <c r="W39" s="250"/>
      <c r="X39" s="299" t="str">
        <f t="shared" si="6"/>
        <v/>
      </c>
      <c r="Y39" s="300" t="str">
        <f t="shared" si="7"/>
        <v/>
      </c>
      <c r="Z39" s="252"/>
      <c r="AA39" s="84"/>
      <c r="AB39" s="84"/>
      <c r="AC39" s="84"/>
      <c r="AD39" s="84"/>
      <c r="AE39" s="84"/>
      <c r="AF39" s="84"/>
      <c r="AG39" s="84"/>
      <c r="AH39" s="84"/>
      <c r="AI39" s="84"/>
      <c r="AJ39" s="84"/>
      <c r="AK39" s="84"/>
      <c r="AL39" s="250"/>
      <c r="AM39" s="299" t="str">
        <f t="shared" si="8"/>
        <v/>
      </c>
      <c r="AN39" s="300" t="str">
        <f t="shared" si="9"/>
        <v/>
      </c>
      <c r="AO39" s="114"/>
    </row>
    <row r="40" spans="1:41" x14ac:dyDescent="0.25">
      <c r="G40" s="85"/>
      <c r="H40" s="85"/>
      <c r="N40" s="85"/>
      <c r="O40" s="85"/>
      <c r="Q40" s="85"/>
      <c r="R40" s="85"/>
      <c r="X40" s="327"/>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K4" sqref="K4"/>
    </sheetView>
  </sheetViews>
  <sheetFormatPr defaultColWidth="9.140625" defaultRowHeight="15" x14ac:dyDescent="0.2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x14ac:dyDescent="0.25">
      <c r="A1" s="386"/>
      <c r="B1" s="386"/>
      <c r="C1" s="386"/>
      <c r="D1" s="386"/>
      <c r="E1" s="386"/>
      <c r="F1" s="386"/>
      <c r="G1" s="386"/>
      <c r="H1" s="386"/>
      <c r="I1" s="386"/>
      <c r="J1" s="386"/>
      <c r="K1" s="386"/>
      <c r="L1" s="386"/>
      <c r="M1" s="386"/>
      <c r="N1" s="386"/>
    </row>
    <row r="2" spans="1:14" ht="15.75" x14ac:dyDescent="0.25">
      <c r="A2" s="1" t="str">
        <f>список!A1</f>
        <v>№</v>
      </c>
      <c r="B2" s="1" t="str">
        <f>список!B1</f>
        <v>Фамилия, имя воспитанника</v>
      </c>
      <c r="C2" s="387">
        <v>1</v>
      </c>
      <c r="D2" s="387"/>
      <c r="E2" s="387">
        <v>2</v>
      </c>
      <c r="F2" s="387"/>
      <c r="G2" s="387">
        <v>3</v>
      </c>
      <c r="H2" s="387"/>
      <c r="I2" s="387">
        <v>4</v>
      </c>
      <c r="J2" s="387"/>
      <c r="K2" s="1" t="s">
        <v>1</v>
      </c>
      <c r="L2" s="1" t="s">
        <v>2</v>
      </c>
    </row>
    <row r="3" spans="1:14" ht="15" customHeight="1" x14ac:dyDescent="0.25">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x14ac:dyDescent="0.25">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x14ac:dyDescent="0.25">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x14ac:dyDescent="0.25">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x14ac:dyDescent="0.25">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x14ac:dyDescent="0.25">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x14ac:dyDescent="0.25">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x14ac:dyDescent="0.25">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x14ac:dyDescent="0.25">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x14ac:dyDescent="0.25">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x14ac:dyDescent="0.25">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x14ac:dyDescent="0.25">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x14ac:dyDescent="0.25">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x14ac:dyDescent="0.25">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x14ac:dyDescent="0.25">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x14ac:dyDescent="0.25">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x14ac:dyDescent="0.25">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x14ac:dyDescent="0.25">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x14ac:dyDescent="0.25">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x14ac:dyDescent="0.25">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x14ac:dyDescent="0.25">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x14ac:dyDescent="0.25">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x14ac:dyDescent="0.25">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x14ac:dyDescent="0.25">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x14ac:dyDescent="0.25">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x14ac:dyDescent="0.25">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x14ac:dyDescent="0.25">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x14ac:dyDescent="0.25">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x14ac:dyDescent="0.25">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x14ac:dyDescent="0.25">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x14ac:dyDescent="0.25">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34"/>
  <sheetViews>
    <sheetView topLeftCell="X1" workbookViewId="0">
      <selection activeCell="BF6" sqref="BF6"/>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x14ac:dyDescent="0.3">
      <c r="A1" s="393" t="str">
        <f>'[1]сырые баллы'!A1:Y1</f>
        <v>оценка уровня сформированности компонентов учебной деятельности</v>
      </c>
      <c r="B1" s="393"/>
      <c r="C1" s="393"/>
      <c r="D1" s="393"/>
      <c r="E1" s="394"/>
      <c r="F1" s="394"/>
      <c r="G1" s="394"/>
      <c r="H1" s="394"/>
      <c r="I1" s="394"/>
      <c r="J1" s="394"/>
      <c r="K1" s="394"/>
      <c r="L1" s="394"/>
      <c r="M1" s="394"/>
      <c r="N1" s="394"/>
      <c r="O1" s="394"/>
      <c r="P1" s="394"/>
      <c r="Q1" s="394"/>
      <c r="R1" s="394"/>
      <c r="S1" s="394"/>
      <c r="T1" s="394"/>
      <c r="U1" s="394"/>
      <c r="V1" s="394"/>
      <c r="W1" s="394"/>
      <c r="X1" s="394"/>
      <c r="Y1" s="395" t="s">
        <v>8</v>
      </c>
      <c r="Z1" s="396"/>
      <c r="AA1" s="396"/>
      <c r="AB1" s="396"/>
      <c r="AC1" s="396"/>
      <c r="AD1" s="396"/>
      <c r="AE1" s="396"/>
      <c r="AF1" s="396"/>
      <c r="AG1" s="396"/>
      <c r="AH1" s="396"/>
      <c r="AI1" s="396"/>
      <c r="AJ1" s="396"/>
      <c r="AK1" s="397"/>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x14ac:dyDescent="0.3">
      <c r="A2" s="398" t="str">
        <f>список!A1</f>
        <v>№</v>
      </c>
      <c r="B2" s="398" t="str">
        <f>'[1]сырые баллы'!B2:B3</f>
        <v>Ф.И.</v>
      </c>
      <c r="C2" s="398" t="str">
        <f>'[1]сырые баллы'!C2:C3</f>
        <v>Класс</v>
      </c>
      <c r="D2" s="399" t="str">
        <f>'[1]сырые баллы'!D2:D2</f>
        <v>дата заполнения</v>
      </c>
      <c r="E2" s="389" t="str">
        <f>'[1]сырые баллы'!E2:AO2</f>
        <v>часть А</v>
      </c>
      <c r="F2" s="390"/>
      <c r="G2" s="390"/>
      <c r="H2" s="390"/>
      <c r="I2" s="390"/>
      <c r="J2" s="390"/>
      <c r="K2" s="390"/>
      <c r="L2" s="390"/>
      <c r="M2" s="390"/>
      <c r="N2" s="390"/>
      <c r="O2" s="390"/>
      <c r="P2" s="390"/>
      <c r="Q2" s="390"/>
      <c r="R2" s="390"/>
      <c r="S2" s="390"/>
      <c r="T2" s="390"/>
      <c r="U2" s="390"/>
      <c r="V2" s="390"/>
      <c r="W2" s="390"/>
      <c r="X2" s="390"/>
      <c r="Y2" s="390"/>
      <c r="Z2" s="390"/>
      <c r="AA2" s="390"/>
      <c r="AB2" s="390"/>
      <c r="AC2" s="390"/>
      <c r="AD2" s="391"/>
      <c r="AE2" s="389" t="s">
        <v>7</v>
      </c>
      <c r="AF2" s="390"/>
      <c r="AG2" s="390"/>
      <c r="AH2" s="390"/>
      <c r="AI2" s="390"/>
      <c r="AJ2" s="390"/>
      <c r="AK2" s="390"/>
      <c r="AL2" s="390"/>
      <c r="AM2" s="390"/>
      <c r="AN2" s="390"/>
      <c r="AO2" s="390"/>
      <c r="AP2" s="390"/>
      <c r="AQ2" s="390"/>
      <c r="AR2" s="390"/>
      <c r="AS2" s="390"/>
      <c r="AT2" s="390"/>
      <c r="AU2" s="390"/>
      <c r="AV2" s="390"/>
      <c r="AW2" s="390"/>
      <c r="AX2" s="390"/>
      <c r="AY2" s="390"/>
      <c r="AZ2" s="390"/>
      <c r="BA2" s="390"/>
      <c r="BB2" s="390"/>
      <c r="BC2" s="390"/>
      <c r="BD2" s="39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x14ac:dyDescent="0.25">
      <c r="A3" s="398"/>
      <c r="B3" s="398"/>
      <c r="C3" s="398"/>
      <c r="D3" s="400"/>
      <c r="E3" s="392">
        <v>1</v>
      </c>
      <c r="F3" s="392"/>
      <c r="G3" s="392">
        <v>2</v>
      </c>
      <c r="H3" s="392"/>
      <c r="I3" s="392">
        <f>'[1]сырые баллы'!G3</f>
        <v>3</v>
      </c>
      <c r="J3" s="392"/>
      <c r="K3" s="392">
        <v>4</v>
      </c>
      <c r="L3" s="392"/>
      <c r="M3" s="392">
        <v>5</v>
      </c>
      <c r="N3" s="392"/>
      <c r="O3" s="392">
        <v>6</v>
      </c>
      <c r="P3" s="392"/>
      <c r="Q3" s="392">
        <v>7</v>
      </c>
      <c r="R3" s="392"/>
      <c r="S3" s="392">
        <v>8</v>
      </c>
      <c r="T3" s="392"/>
      <c r="U3" s="392">
        <v>9</v>
      </c>
      <c r="V3" s="392"/>
      <c r="W3" s="392">
        <v>10</v>
      </c>
      <c r="X3" s="392"/>
      <c r="Y3" s="392">
        <v>11</v>
      </c>
      <c r="Z3" s="392"/>
      <c r="AA3" s="392">
        <v>12</v>
      </c>
      <c r="AB3" s="392"/>
      <c r="AC3" s="392">
        <v>13</v>
      </c>
      <c r="AD3" s="392"/>
      <c r="AE3" s="388">
        <v>1</v>
      </c>
      <c r="AF3" s="388"/>
      <c r="AG3" s="388">
        <v>2</v>
      </c>
      <c r="AH3" s="388"/>
      <c r="AI3" s="388">
        <v>3</v>
      </c>
      <c r="AJ3" s="388"/>
      <c r="AK3" s="388">
        <v>4</v>
      </c>
      <c r="AL3" s="388"/>
      <c r="AM3" s="388">
        <v>5</v>
      </c>
      <c r="AN3" s="388"/>
      <c r="AO3" s="388">
        <v>6</v>
      </c>
      <c r="AP3" s="388"/>
      <c r="AQ3" s="388">
        <v>7</v>
      </c>
      <c r="AR3" s="388"/>
      <c r="AS3" s="388">
        <v>8</v>
      </c>
      <c r="AT3" s="388"/>
      <c r="AU3" s="388">
        <v>9</v>
      </c>
      <c r="AV3" s="388"/>
      <c r="AW3" s="388">
        <v>10</v>
      </c>
      <c r="AX3" s="388"/>
      <c r="AY3" s="388">
        <v>11</v>
      </c>
      <c r="AZ3" s="388"/>
      <c r="BA3" s="388">
        <v>12</v>
      </c>
      <c r="BB3" s="388"/>
      <c r="BC3" s="388">
        <v>13</v>
      </c>
      <c r="BD3" s="388"/>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x14ac:dyDescent="0.2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x14ac:dyDescent="0.2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x14ac:dyDescent="0.2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x14ac:dyDescent="0.2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x14ac:dyDescent="0.2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x14ac:dyDescent="0.2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x14ac:dyDescent="0.2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x14ac:dyDescent="0.2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x14ac:dyDescent="0.2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x14ac:dyDescent="0.2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x14ac:dyDescent="0.2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x14ac:dyDescent="0.2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x14ac:dyDescent="0.2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x14ac:dyDescent="0.25">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x14ac:dyDescent="0.25">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x14ac:dyDescent="0.25">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x14ac:dyDescent="0.25">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x14ac:dyDescent="0.25">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x14ac:dyDescent="0.25">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x14ac:dyDescent="0.25">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x14ac:dyDescent="0.25">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x14ac:dyDescent="0.25">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x14ac:dyDescent="0.25">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x14ac:dyDescent="0.25">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x14ac:dyDescent="0.25">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x14ac:dyDescent="0.25">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x14ac:dyDescent="0.25">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x14ac:dyDescent="0.25">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x14ac:dyDescent="0.25">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x14ac:dyDescent="0.25">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x14ac:dyDescent="0.25">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F3" workbookViewId="0">
      <selection activeCell="E4" sqref="E4:AP34"/>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401" t="e">
        <f>#REF!</f>
        <v>#REF!</v>
      </c>
      <c r="B1" s="402"/>
      <c r="C1" s="402"/>
      <c r="D1" s="402"/>
      <c r="E1" s="402"/>
      <c r="F1" s="402"/>
      <c r="G1" s="402"/>
      <c r="H1" s="402"/>
      <c r="I1" s="402"/>
      <c r="J1" s="402"/>
      <c r="K1" s="402"/>
      <c r="L1" s="402"/>
      <c r="M1" s="402"/>
      <c r="N1" s="402"/>
      <c r="O1" s="402"/>
      <c r="P1" s="402"/>
      <c r="Q1" s="402"/>
      <c r="R1" s="402" t="s">
        <v>11</v>
      </c>
      <c r="S1" s="402"/>
      <c r="T1" s="402"/>
      <c r="U1" s="402"/>
      <c r="V1" s="402"/>
      <c r="W1" s="402"/>
      <c r="X1" s="402"/>
      <c r="Y1" s="402"/>
      <c r="Z1" s="402"/>
      <c r="AA1" s="402"/>
      <c r="AB1" s="402"/>
      <c r="AC1" s="402"/>
      <c r="AD1" s="402"/>
      <c r="AE1" s="402"/>
      <c r="AF1" s="402"/>
      <c r="AG1" s="402"/>
      <c r="AH1" s="402"/>
      <c r="AI1" s="402"/>
      <c r="AJ1" s="14"/>
      <c r="AK1" s="14"/>
      <c r="AL1" s="14"/>
      <c r="AM1" s="14"/>
      <c r="AN1" s="14"/>
      <c r="AO1" s="14"/>
      <c r="AP1" s="14"/>
      <c r="AQ1" s="14"/>
      <c r="AR1" s="15"/>
    </row>
    <row r="2" spans="1:44" ht="12.75" customHeight="1" x14ac:dyDescent="0.25">
      <c r="A2" s="398" t="str">
        <f>список!A1</f>
        <v>№</v>
      </c>
      <c r="B2" s="398" t="str">
        <f>список!B1</f>
        <v>Фамилия, имя воспитанника</v>
      </c>
      <c r="C2" s="398" t="str">
        <f>список!C1</f>
        <v xml:space="preserve">дата </v>
      </c>
      <c r="D2" s="398" t="str">
        <f>список!D1</f>
        <v>группа</v>
      </c>
      <c r="E2" s="399" t="s">
        <v>6</v>
      </c>
      <c r="F2" s="403"/>
      <c r="G2" s="403"/>
      <c r="H2" s="403"/>
      <c r="I2" s="403"/>
      <c r="J2" s="403"/>
      <c r="K2" s="403"/>
      <c r="L2" s="403"/>
      <c r="M2" s="403"/>
      <c r="N2" s="403"/>
      <c r="O2" s="403"/>
      <c r="P2" s="403"/>
      <c r="Q2" s="403"/>
      <c r="R2" s="403"/>
      <c r="S2" s="403"/>
      <c r="T2" s="403"/>
      <c r="U2" s="403"/>
      <c r="V2" s="403"/>
      <c r="W2" s="403"/>
      <c r="X2" s="404"/>
      <c r="Y2" s="399" t="s">
        <v>9</v>
      </c>
      <c r="Z2" s="403"/>
      <c r="AA2" s="403"/>
      <c r="AB2" s="403"/>
      <c r="AC2" s="403"/>
      <c r="AD2" s="403"/>
      <c r="AE2" s="403"/>
      <c r="AF2" s="403"/>
      <c r="AG2" s="403"/>
      <c r="AH2" s="403"/>
      <c r="AI2" s="403"/>
      <c r="AJ2" s="403"/>
      <c r="AK2" s="403"/>
      <c r="AL2" s="403"/>
      <c r="AM2" s="403"/>
      <c r="AN2" s="403"/>
      <c r="AO2" s="403"/>
      <c r="AP2" s="404"/>
    </row>
    <row r="3" spans="1:44" ht="23.25" customHeight="1" x14ac:dyDescent="0.25">
      <c r="A3" s="398"/>
      <c r="B3" s="398"/>
      <c r="C3" s="398"/>
      <c r="D3" s="398"/>
      <c r="E3" s="405">
        <v>2</v>
      </c>
      <c r="F3" s="406"/>
      <c r="G3" s="405">
        <v>3</v>
      </c>
      <c r="H3" s="406"/>
      <c r="I3" s="405">
        <v>6</v>
      </c>
      <c r="J3" s="406"/>
      <c r="K3" s="407">
        <v>14</v>
      </c>
      <c r="L3" s="407"/>
      <c r="M3" s="407">
        <v>15</v>
      </c>
      <c r="N3" s="407"/>
      <c r="O3" s="407">
        <v>16</v>
      </c>
      <c r="P3" s="407"/>
      <c r="Q3" s="407">
        <v>17</v>
      </c>
      <c r="R3" s="407"/>
      <c r="S3" s="407">
        <v>18</v>
      </c>
      <c r="T3" s="407"/>
      <c r="U3" s="407">
        <v>19</v>
      </c>
      <c r="V3" s="407"/>
      <c r="W3" s="407">
        <v>20</v>
      </c>
      <c r="X3" s="407"/>
      <c r="Y3" s="409">
        <v>2</v>
      </c>
      <c r="Z3" s="410"/>
      <c r="AA3" s="409">
        <v>3</v>
      </c>
      <c r="AB3" s="410"/>
      <c r="AC3" s="408">
        <v>14</v>
      </c>
      <c r="AD3" s="408"/>
      <c r="AE3" s="408">
        <v>15</v>
      </c>
      <c r="AF3" s="408"/>
      <c r="AG3" s="408">
        <v>16</v>
      </c>
      <c r="AH3" s="408"/>
      <c r="AI3" s="408">
        <v>17</v>
      </c>
      <c r="AJ3" s="408"/>
      <c r="AK3" s="408">
        <v>18</v>
      </c>
      <c r="AL3" s="408"/>
      <c r="AM3" s="408">
        <v>19</v>
      </c>
      <c r="AN3" s="408"/>
      <c r="AO3" s="408">
        <v>20</v>
      </c>
      <c r="AP3" s="408"/>
    </row>
    <row r="4" spans="1:44" x14ac:dyDescent="0.25">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x14ac:dyDescent="0.25">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x14ac:dyDescent="0.25">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x14ac:dyDescent="0.25">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x14ac:dyDescent="0.25">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x14ac:dyDescent="0.25">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x14ac:dyDescent="0.25">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x14ac:dyDescent="0.25">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x14ac:dyDescent="0.25">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x14ac:dyDescent="0.25">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x14ac:dyDescent="0.25">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x14ac:dyDescent="0.25">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x14ac:dyDescent="0.25">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x14ac:dyDescent="0.25">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x14ac:dyDescent="0.25">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x14ac:dyDescent="0.25">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x14ac:dyDescent="0.25">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x14ac:dyDescent="0.25">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x14ac:dyDescent="0.25">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x14ac:dyDescent="0.25">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x14ac:dyDescent="0.25">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x14ac:dyDescent="0.25">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x14ac:dyDescent="0.25">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x14ac:dyDescent="0.25">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x14ac:dyDescent="0.25">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x14ac:dyDescent="0.25">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x14ac:dyDescent="0.25">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x14ac:dyDescent="0.25">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x14ac:dyDescent="0.25">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x14ac:dyDescent="0.25">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2" workbookViewId="0">
      <selection activeCell="X5" sqref="X5"/>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401" t="e">
        <f>целеполагание!A1</f>
        <v>#REF!</v>
      </c>
      <c r="B1" s="402"/>
      <c r="C1" s="402"/>
      <c r="D1" s="402"/>
      <c r="E1" s="402"/>
      <c r="F1" s="402"/>
      <c r="G1" s="402"/>
      <c r="H1" s="402"/>
      <c r="I1" s="402"/>
      <c r="J1" s="402"/>
      <c r="K1" s="402" t="s">
        <v>11</v>
      </c>
      <c r="L1" s="402"/>
      <c r="M1" s="402"/>
      <c r="N1" s="402"/>
      <c r="O1" s="402"/>
      <c r="P1" s="402"/>
      <c r="Q1" s="402"/>
      <c r="R1" s="402"/>
      <c r="S1" s="402"/>
      <c r="T1" s="402"/>
      <c r="U1" s="402"/>
      <c r="V1" s="402"/>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x14ac:dyDescent="0.25">
      <c r="A2" s="398" t="str">
        <f>'[1]сырые баллы'!A2:A3</f>
        <v>№</v>
      </c>
      <c r="B2" s="398" t="str">
        <f>'[1]сырые баллы'!B2:B3</f>
        <v>Ф.И.</v>
      </c>
      <c r="C2" s="398" t="str">
        <f>'[1]сырые баллы'!C2:C3</f>
        <v>Класс</v>
      </c>
      <c r="D2" s="400" t="str">
        <f>'[1]сырые баллы'!D2:D2</f>
        <v>дата заполнения</v>
      </c>
      <c r="E2" s="399" t="s">
        <v>6</v>
      </c>
      <c r="F2" s="403"/>
      <c r="G2" s="403"/>
      <c r="H2" s="403"/>
      <c r="I2" s="403"/>
      <c r="J2" s="403"/>
      <c r="K2" s="403"/>
      <c r="L2" s="403"/>
      <c r="M2" s="403"/>
      <c r="N2" s="403"/>
      <c r="O2" s="403"/>
      <c r="P2" s="403"/>
      <c r="Q2" s="403"/>
      <c r="R2" s="403"/>
      <c r="S2" s="403"/>
      <c r="T2" s="403"/>
      <c r="U2" s="403"/>
      <c r="V2" s="403"/>
      <c r="W2" s="403"/>
      <c r="X2" s="404"/>
      <c r="Y2" s="399" t="s">
        <v>9</v>
      </c>
      <c r="Z2" s="403"/>
      <c r="AA2" s="403"/>
      <c r="AB2" s="403"/>
      <c r="AC2" s="403"/>
      <c r="AD2" s="403"/>
      <c r="AE2" s="403"/>
      <c r="AF2" s="403"/>
      <c r="AG2" s="403"/>
      <c r="AH2" s="403"/>
      <c r="AI2" s="403"/>
      <c r="AJ2" s="403"/>
      <c r="AK2" s="403"/>
      <c r="AL2" s="403"/>
      <c r="AM2" s="403"/>
      <c r="AN2" s="403"/>
      <c r="AO2" s="403"/>
      <c r="AP2" s="404"/>
    </row>
    <row r="3" spans="1:44" ht="23.25" customHeight="1" x14ac:dyDescent="0.25">
      <c r="A3" s="398"/>
      <c r="B3" s="398"/>
      <c r="C3" s="398"/>
      <c r="D3" s="400"/>
      <c r="E3" s="405">
        <v>2</v>
      </c>
      <c r="F3" s="406"/>
      <c r="G3" s="405">
        <v>3</v>
      </c>
      <c r="H3" s="406"/>
      <c r="I3" s="405">
        <v>6</v>
      </c>
      <c r="J3" s="406"/>
      <c r="K3" s="407">
        <f>'[1]сырые баллы'!R3</f>
        <v>14</v>
      </c>
      <c r="L3" s="407"/>
      <c r="M3" s="407">
        <f>'[1]сырые баллы'!S3</f>
        <v>15</v>
      </c>
      <c r="N3" s="407"/>
      <c r="O3" s="407">
        <f>'[1]сырые баллы'!T3</f>
        <v>16</v>
      </c>
      <c r="P3" s="407"/>
      <c r="Q3" s="407">
        <f>'[1]сырые баллы'!U3</f>
        <v>17</v>
      </c>
      <c r="R3" s="407"/>
      <c r="S3" s="407">
        <f>'[1]сырые баллы'!V3</f>
        <v>18</v>
      </c>
      <c r="T3" s="407"/>
      <c r="U3" s="407">
        <f>'[1]сырые баллы'!W3</f>
        <v>19</v>
      </c>
      <c r="V3" s="407"/>
      <c r="W3" s="407">
        <f>'[1]сырые баллы'!X3</f>
        <v>20</v>
      </c>
      <c r="X3" s="407"/>
      <c r="Y3" s="409">
        <v>2</v>
      </c>
      <c r="Z3" s="410"/>
      <c r="AA3" s="409">
        <v>3</v>
      </c>
      <c r="AB3" s="410"/>
      <c r="AC3" s="408">
        <f>'[1]сырые баллы'!BC3</f>
        <v>14</v>
      </c>
      <c r="AD3" s="408"/>
      <c r="AE3" s="408">
        <f>'[1]сырые баллы'!BD3</f>
        <v>15</v>
      </c>
      <c r="AF3" s="408"/>
      <c r="AG3" s="408">
        <f>'[1]сырые баллы'!BE3</f>
        <v>16</v>
      </c>
      <c r="AH3" s="408"/>
      <c r="AI3" s="408">
        <f>'[1]сырые баллы'!BF3</f>
        <v>17</v>
      </c>
      <c r="AJ3" s="408"/>
      <c r="AK3" s="408">
        <f>'[1]сырые баллы'!BG3</f>
        <v>18</v>
      </c>
      <c r="AL3" s="408"/>
      <c r="AM3" s="408">
        <f>'[1]сырые баллы'!BH3</f>
        <v>19</v>
      </c>
      <c r="AN3" s="408"/>
      <c r="AO3" s="408">
        <f>'[1]сырые баллы'!BI3</f>
        <v>20</v>
      </c>
      <c r="AP3" s="408"/>
    </row>
    <row r="4" spans="1:44" x14ac:dyDescent="0.25">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x14ac:dyDescent="0.25">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x14ac:dyDescent="0.25">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x14ac:dyDescent="0.25">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x14ac:dyDescent="0.25">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x14ac:dyDescent="0.25">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x14ac:dyDescent="0.25">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x14ac:dyDescent="0.25">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x14ac:dyDescent="0.25">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x14ac:dyDescent="0.25">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x14ac:dyDescent="0.25">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x14ac:dyDescent="0.25">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x14ac:dyDescent="0.25">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x14ac:dyDescent="0.25">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x14ac:dyDescent="0.25">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x14ac:dyDescent="0.25">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x14ac:dyDescent="0.25">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x14ac:dyDescent="0.25">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x14ac:dyDescent="0.25">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x14ac:dyDescent="0.25">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x14ac:dyDescent="0.25">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x14ac:dyDescent="0.25">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x14ac:dyDescent="0.25">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x14ac:dyDescent="0.25">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x14ac:dyDescent="0.25">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x14ac:dyDescent="0.25">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x14ac:dyDescent="0.25">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x14ac:dyDescent="0.25">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x14ac:dyDescent="0.25">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x14ac:dyDescent="0.25">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401" t="e">
        <f>#REF!</f>
        <v>#REF!</v>
      </c>
      <c r="B1" s="402"/>
      <c r="C1" s="402"/>
      <c r="D1" s="402"/>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402"/>
      <c r="AR1" s="416"/>
    </row>
    <row r="2" spans="1:44" x14ac:dyDescent="0.25">
      <c r="A2" s="398" t="str">
        <f>список!A1</f>
        <v>№</v>
      </c>
      <c r="B2" s="398" t="str">
        <f>список!B1</f>
        <v>Фамилия, имя воспитанника</v>
      </c>
      <c r="C2" s="398" t="str">
        <f>список!C1</f>
        <v xml:space="preserve">дата </v>
      </c>
      <c r="D2" s="422" t="str">
        <f>список!D1</f>
        <v>группа</v>
      </c>
      <c r="E2" s="417" t="s">
        <v>6</v>
      </c>
      <c r="F2" s="418"/>
      <c r="G2" s="418"/>
      <c r="H2" s="418"/>
      <c r="I2" s="418"/>
      <c r="J2" s="418"/>
      <c r="K2" s="418"/>
      <c r="L2" s="418"/>
      <c r="M2" s="418"/>
      <c r="N2" s="418"/>
      <c r="O2" s="418"/>
      <c r="P2" s="418"/>
      <c r="Q2" s="418"/>
      <c r="R2" s="418"/>
      <c r="S2" s="418"/>
      <c r="T2" s="418"/>
      <c r="U2" s="418"/>
      <c r="V2" s="418"/>
      <c r="W2" s="418"/>
      <c r="X2" s="418"/>
      <c r="Y2" s="418"/>
      <c r="Z2" s="419"/>
      <c r="AA2" s="412" t="s">
        <v>7</v>
      </c>
      <c r="AB2" s="413"/>
      <c r="AC2" s="413"/>
      <c r="AD2" s="413"/>
      <c r="AE2" s="413"/>
      <c r="AF2" s="413"/>
      <c r="AG2" s="413"/>
      <c r="AH2" s="413"/>
      <c r="AI2" s="413"/>
      <c r="AJ2" s="413"/>
      <c r="AK2" s="413"/>
      <c r="AL2" s="413"/>
      <c r="AM2" s="413"/>
      <c r="AN2" s="413"/>
      <c r="AO2" s="413"/>
      <c r="AP2" s="414"/>
      <c r="AQ2" s="5"/>
      <c r="AR2" s="1"/>
    </row>
    <row r="3" spans="1:44" ht="15.75" thickBot="1" x14ac:dyDescent="0.3">
      <c r="A3" s="398"/>
      <c r="B3" s="398"/>
      <c r="C3" s="398"/>
      <c r="D3" s="422"/>
      <c r="E3" s="411">
        <v>6</v>
      </c>
      <c r="F3" s="406"/>
      <c r="G3" s="405">
        <v>14</v>
      </c>
      <c r="H3" s="406"/>
      <c r="I3" s="405">
        <v>18</v>
      </c>
      <c r="J3" s="406"/>
      <c r="K3" s="407">
        <f>'[1]сырые баллы'!Y3</f>
        <v>21</v>
      </c>
      <c r="L3" s="407"/>
      <c r="M3" s="407">
        <f>'[1]сырые баллы'!Z3</f>
        <v>22</v>
      </c>
      <c r="N3" s="407"/>
      <c r="O3" s="407">
        <f>'[1]сырые баллы'!AA3</f>
        <v>23</v>
      </c>
      <c r="P3" s="407"/>
      <c r="Q3" s="407">
        <f>'[1]сырые баллы'!AB3</f>
        <v>24</v>
      </c>
      <c r="R3" s="407"/>
      <c r="S3" s="407">
        <f>'[1]сырые баллы'!AC3</f>
        <v>25</v>
      </c>
      <c r="T3" s="407"/>
      <c r="U3" s="407">
        <f>'[1]сырые баллы'!AD3</f>
        <v>26</v>
      </c>
      <c r="V3" s="407"/>
      <c r="W3" s="407">
        <f>'[1]сырые баллы'!AE3</f>
        <v>27</v>
      </c>
      <c r="X3" s="407"/>
      <c r="Y3" s="407">
        <f>'[1]сырые баллы'!AF3</f>
        <v>28</v>
      </c>
      <c r="Z3" s="421"/>
      <c r="AA3" s="415">
        <f>'[1]сырые баллы'!BJ3</f>
        <v>21</v>
      </c>
      <c r="AB3" s="408"/>
      <c r="AC3" s="408">
        <f>'[1]сырые баллы'!BK3</f>
        <v>22</v>
      </c>
      <c r="AD3" s="408"/>
      <c r="AE3" s="408">
        <f>'[1]сырые баллы'!BL3</f>
        <v>23</v>
      </c>
      <c r="AF3" s="408"/>
      <c r="AG3" s="408">
        <f>'[1]сырые баллы'!BM3</f>
        <v>24</v>
      </c>
      <c r="AH3" s="408"/>
      <c r="AI3" s="408">
        <f>'[1]сырые баллы'!BN3</f>
        <v>25</v>
      </c>
      <c r="AJ3" s="408"/>
      <c r="AK3" s="408">
        <f>'[1]сырые баллы'!BO3</f>
        <v>26</v>
      </c>
      <c r="AL3" s="408"/>
      <c r="AM3" s="408">
        <f>'[1]сырые баллы'!BP3</f>
        <v>27</v>
      </c>
      <c r="AN3" s="408"/>
      <c r="AO3" s="408">
        <f>'[1]сырые баллы'!BQ3</f>
        <v>28</v>
      </c>
      <c r="AP3" s="420"/>
      <c r="AQ3" s="64"/>
      <c r="AR3" s="9"/>
    </row>
    <row r="4" spans="1:44" x14ac:dyDescent="0.25">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x14ac:dyDescent="0.25">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x14ac:dyDescent="0.25">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x14ac:dyDescent="0.25">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x14ac:dyDescent="0.25">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x14ac:dyDescent="0.25">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x14ac:dyDescent="0.25">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x14ac:dyDescent="0.25">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x14ac:dyDescent="0.25">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x14ac:dyDescent="0.25">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x14ac:dyDescent="0.25">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x14ac:dyDescent="0.25">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x14ac:dyDescent="0.25">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x14ac:dyDescent="0.25">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x14ac:dyDescent="0.25">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x14ac:dyDescent="0.25">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x14ac:dyDescent="0.25">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x14ac:dyDescent="0.25">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x14ac:dyDescent="0.25">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x14ac:dyDescent="0.25">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x14ac:dyDescent="0.25">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x14ac:dyDescent="0.25">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x14ac:dyDescent="0.25">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x14ac:dyDescent="0.25">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x14ac:dyDescent="0.25">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x14ac:dyDescent="0.25">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x14ac:dyDescent="0.3">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x14ac:dyDescent="0.25">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x14ac:dyDescent="0.25">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401" t="e">
        <f>#REF!</f>
        <v>#REF!</v>
      </c>
      <c r="B1" s="402"/>
      <c r="C1" s="402"/>
      <c r="D1" s="402"/>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402"/>
      <c r="AR1" s="416"/>
    </row>
    <row r="2" spans="1:44" x14ac:dyDescent="0.25">
      <c r="A2" s="398" t="str">
        <f>список!A1</f>
        <v>№</v>
      </c>
      <c r="B2" s="398" t="str">
        <f>список!B1</f>
        <v>Фамилия, имя воспитанника</v>
      </c>
      <c r="C2" s="398" t="str">
        <f>список!C1</f>
        <v xml:space="preserve">дата </v>
      </c>
      <c r="D2" s="422" t="str">
        <f>список!D1</f>
        <v>группа</v>
      </c>
      <c r="E2" s="417" t="s">
        <v>6</v>
      </c>
      <c r="F2" s="418"/>
      <c r="G2" s="418"/>
      <c r="H2" s="418"/>
      <c r="I2" s="418"/>
      <c r="J2" s="418"/>
      <c r="K2" s="418"/>
      <c r="L2" s="418"/>
      <c r="M2" s="418"/>
      <c r="N2" s="418"/>
      <c r="O2" s="418"/>
      <c r="P2" s="418"/>
      <c r="Q2" s="418"/>
      <c r="R2" s="418"/>
      <c r="S2" s="418"/>
      <c r="T2" s="418"/>
      <c r="U2" s="418"/>
      <c r="V2" s="418"/>
      <c r="W2" s="418"/>
      <c r="X2" s="418"/>
      <c r="Y2" s="418"/>
      <c r="Z2" s="419"/>
      <c r="AA2" s="412" t="s">
        <v>7</v>
      </c>
      <c r="AB2" s="413"/>
      <c r="AC2" s="413"/>
      <c r="AD2" s="413"/>
      <c r="AE2" s="413"/>
      <c r="AF2" s="413"/>
      <c r="AG2" s="413"/>
      <c r="AH2" s="413"/>
      <c r="AI2" s="413"/>
      <c r="AJ2" s="413"/>
      <c r="AK2" s="413"/>
      <c r="AL2" s="413"/>
      <c r="AM2" s="413"/>
      <c r="AN2" s="413"/>
      <c r="AO2" s="413"/>
      <c r="AP2" s="414"/>
      <c r="AQ2" s="5"/>
      <c r="AR2" s="1"/>
    </row>
    <row r="3" spans="1:44" x14ac:dyDescent="0.25">
      <c r="A3" s="398"/>
      <c r="B3" s="398"/>
      <c r="C3" s="398"/>
      <c r="D3" s="422"/>
      <c r="E3" s="411">
        <v>6</v>
      </c>
      <c r="F3" s="406"/>
      <c r="G3" s="405">
        <v>14</v>
      </c>
      <c r="H3" s="406"/>
      <c r="I3" s="405">
        <v>18</v>
      </c>
      <c r="J3" s="406"/>
      <c r="K3" s="407">
        <f>'[1]сырые баллы'!Y3</f>
        <v>21</v>
      </c>
      <c r="L3" s="407"/>
      <c r="M3" s="407">
        <f>'[1]сырые баллы'!Z3</f>
        <v>22</v>
      </c>
      <c r="N3" s="407"/>
      <c r="O3" s="407">
        <f>'[1]сырые баллы'!AA3</f>
        <v>23</v>
      </c>
      <c r="P3" s="407"/>
      <c r="Q3" s="407">
        <f>'[1]сырые баллы'!AB3</f>
        <v>24</v>
      </c>
      <c r="R3" s="407"/>
      <c r="S3" s="407">
        <f>'[1]сырые баллы'!AC3</f>
        <v>25</v>
      </c>
      <c r="T3" s="407"/>
      <c r="U3" s="407">
        <f>'[1]сырые баллы'!AD3</f>
        <v>26</v>
      </c>
      <c r="V3" s="407"/>
      <c r="W3" s="407">
        <f>'[1]сырые баллы'!AE3</f>
        <v>27</v>
      </c>
      <c r="X3" s="407"/>
      <c r="Y3" s="407">
        <f>'[1]сырые баллы'!AF3</f>
        <v>28</v>
      </c>
      <c r="Z3" s="421"/>
      <c r="AA3" s="415">
        <f>'[1]сырые баллы'!BJ3</f>
        <v>21</v>
      </c>
      <c r="AB3" s="408"/>
      <c r="AC3" s="408">
        <f>'[1]сырые баллы'!BK3</f>
        <v>22</v>
      </c>
      <c r="AD3" s="408"/>
      <c r="AE3" s="408">
        <f>'[1]сырые баллы'!BL3</f>
        <v>23</v>
      </c>
      <c r="AF3" s="408"/>
      <c r="AG3" s="408">
        <f>'[1]сырые баллы'!BM3</f>
        <v>24</v>
      </c>
      <c r="AH3" s="408"/>
      <c r="AI3" s="408">
        <f>'[1]сырые баллы'!BN3</f>
        <v>25</v>
      </c>
      <c r="AJ3" s="408"/>
      <c r="AK3" s="408">
        <f>'[1]сырые баллы'!BO3</f>
        <v>26</v>
      </c>
      <c r="AL3" s="408"/>
      <c r="AM3" s="408">
        <f>'[1]сырые баллы'!BP3</f>
        <v>27</v>
      </c>
      <c r="AN3" s="408"/>
      <c r="AO3" s="408">
        <f>'[1]сырые баллы'!BQ3</f>
        <v>28</v>
      </c>
      <c r="AP3" s="420"/>
      <c r="AQ3" s="5"/>
      <c r="AR3" s="1"/>
    </row>
    <row r="4" spans="1:44" x14ac:dyDescent="0.25">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x14ac:dyDescent="0.25">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x14ac:dyDescent="0.25">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x14ac:dyDescent="0.25">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x14ac:dyDescent="0.25">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x14ac:dyDescent="0.25">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x14ac:dyDescent="0.25">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x14ac:dyDescent="0.25">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x14ac:dyDescent="0.25">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x14ac:dyDescent="0.25">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x14ac:dyDescent="0.25">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x14ac:dyDescent="0.25">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x14ac:dyDescent="0.25">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x14ac:dyDescent="0.25">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x14ac:dyDescent="0.25">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x14ac:dyDescent="0.25">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x14ac:dyDescent="0.25">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x14ac:dyDescent="0.25">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x14ac:dyDescent="0.25">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x14ac:dyDescent="0.25">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x14ac:dyDescent="0.25">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x14ac:dyDescent="0.25">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x14ac:dyDescent="0.25">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x14ac:dyDescent="0.25">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x14ac:dyDescent="0.25">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x14ac:dyDescent="0.25">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x14ac:dyDescent="0.25">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x14ac:dyDescent="0.25">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x14ac:dyDescent="0.25">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127</cp:lastModifiedBy>
  <cp:lastPrinted>2016-11-17T18:15:17Z</cp:lastPrinted>
  <dcterms:created xsi:type="dcterms:W3CDTF">2011-08-30T11:41:57Z</dcterms:created>
  <dcterms:modified xsi:type="dcterms:W3CDTF">2018-10-24T10:37:28Z</dcterms:modified>
</cp:coreProperties>
</file>