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3" i="1" l="1"/>
  <c r="H127" i="1"/>
  <c r="G127" i="1"/>
  <c r="J184" i="1"/>
  <c r="H184" i="1"/>
  <c r="G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G51" i="1"/>
  <c r="H51" i="1"/>
  <c r="F203" i="1"/>
  <c r="F127" i="1"/>
  <c r="G203" i="1" l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<sst xmlns="http://schemas.openxmlformats.org/spreadsheetml/2006/main" count="355" uniqueCount="108">
  <si>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</si>
  <si>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</si>
  <si>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</si>
  <si>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</si>
  <si>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</si>
  <si>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</si>
  <si>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</si>
  <si>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</si>
  <si>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</si>
  <si>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</si>
  <si>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</si>
  <si>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</si>
  <si>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</si>
  <si>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</si>
  <si>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</si>
  <si>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</si>
  <si>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</si>
  <si>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</si>
  <si>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</si>
  <si>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</si>
  <si>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</si>
  <si>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</si>
  <si>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</si>
  <si>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</si>
  <si>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</si>
  <si>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</si>
  <si>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</si>
  <si>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</si>
  <si>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</si>
  <si>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</si>
  <si>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</si>
  <si>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</si>
  <si>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</si>
  <si>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</si>
  <si>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</si>
  <si>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</si>
  <si>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</si>
  <si>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</si>
  <si>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</si>
  <si>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</si>
  <si>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</si>
  <si>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Пельмени "Для умников и умниц" отварные с маслом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</si>
  <si>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</si>
  <si>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</si>
  <si>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</si>
  <si>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</si>
  <si>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</si>
  <si>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</si>
  <si>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</si>
  <si>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</si>
  <si>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</si>
  <si>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</si>
  <si>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</si>
  <si>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</si>
  <si>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</si>
  <si>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</si>
  <si>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</si>
  <si>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</si>
  <si>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</si>
  <si>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Оладьи 1 шт/</t>
  </si>
  <si>
    <t>конд. изд.</t>
  </si>
  <si>
    <t>Акт 2019 год</t>
  </si>
  <si>
    <t>Чай без сахара</t>
  </si>
  <si>
    <t>Овощи натуральные свежие (огурцы)</t>
  </si>
  <si>
    <t>№71/2015 Дели</t>
  </si>
  <si>
    <t>Печенье сдобное Американер с кунжутом</t>
  </si>
  <si>
    <t>ТТК 2018</t>
  </si>
  <si>
    <t>Сентябрь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</si>
  <si>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</si>
  <si>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</si>
  <si>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</si>
  <si>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</si>
  <si>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</si>
  <si>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</si>
  <si>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</si>
  <si>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</si>
  <si>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Блинчики со сгущенным молоком 1 шт/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</si>
  <si>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</si>
  <si>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</si>
  <si>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</si>
  <si>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</si>
  <si>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</si>
  <si>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</si>
  <si>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</si>
  <si>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</si>
  <si>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Пельмени "Для умников и умниц" отварные с соус. Для запекания с овощами натуральными свежими (огурцы)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</si>
  <si>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</si>
  <si>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</si>
  <si>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</si>
  <si>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</si>
  <si>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</si>
  <si>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</si>
  <si>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 xml:space="preserve">ТТК от 2021г </t>
  </si>
  <si>
    <t>Напиток из шиповника</t>
  </si>
  <si>
    <t>ТТК от 2024г</t>
  </si>
  <si>
    <t>Картофель запечённый (из сырого)</t>
  </si>
  <si>
    <t>Печенье сдобное вкусное</t>
  </si>
  <si>
    <t>Рис отварной</t>
  </si>
  <si>
    <t>№304/2015г,Дели</t>
  </si>
  <si>
    <t>ТТК №2693 от 14.09.2023г</t>
  </si>
  <si>
    <t>Оладьи со сгущеным молоком 1 шт/</t>
  </si>
  <si>
    <t>Запеканка картофельная с куриными грудками</t>
  </si>
  <si>
    <t>Тефтели куриные "Лакомка" в соусе для запекания и с овощными палочками из огурцов</t>
  </si>
  <si>
    <t>ТТК от 2020г</t>
  </si>
  <si>
    <t>Гуляш из куриных грудок с овощами натуральными свежими (огурцами)</t>
  </si>
  <si>
    <t>МБОУ "Гимназия №126"</t>
  </si>
  <si>
    <t>директор</t>
  </si>
  <si>
    <t>Т.И.Сагдеев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</si>
</sst>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64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8.109375" style="2" customWidth="1"/>
    <col min="12" max="16384" width="9.109375" style="2"/>
  </cols>
  <sheetData>
    <row r="1" spans="1:12" ht="13.8" x14ac:dyDescent="0.25">
      <c r="A1" s="3" t="s">
        <v>5</v>
      </c>
      <c r="B1" s="4"/>
      <c r="C1" s="135" t="s">
        <v>105</v>
      </c>
      <c r="D1" s="136"/>
      <c r="E1" s="136"/>
      <c r="F1" s="5" t="s">
        <v>14</v>
      </c>
      <c r="G1" s="4" t="s">
        <v>15</v>
      </c>
      <c r="H1" s="137" t="s">
        <v>106</v>
      </c>
      <c r="I1" s="137"/>
      <c r="J1" s="137"/>
      <c r="K1" s="137"/>
    </row>
    <row r="2" spans="1:12" ht="17.399999999999999" x14ac:dyDescent="0.25">
      <c r="A2" s="6" t="s">
        <v>46</v>
      </c>
      <c r="B2" s="4"/>
      <c r="C2" s="4"/>
      <c r="D2" s="3"/>
      <c r="E2" s="4"/>
      <c r="F2" s="4"/>
      <c r="G2" s="4" t="s">
        <v>16</v>
      </c>
      <c r="H2" s="137" t="s">
        <v>107</v>
      </c>
      <c r="I2" s="137"/>
      <c r="J2" s="137"/>
      <c r="K2" s="137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/>
      <c r="I3" s="50" t="s">
        <v>67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50</v>
      </c>
      <c r="F6" s="89">
        <v>90</v>
      </c>
      <c r="G6" s="90">
        <v>9.7680000000000007</v>
      </c>
      <c r="H6" s="90">
        <v>12.911</v>
      </c>
      <c r="I6" s="90">
        <v>5.2169999999999996</v>
      </c>
      <c r="J6" s="89">
        <v>174</v>
      </c>
      <c r="K6" s="70" t="s">
        <v>52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53</v>
      </c>
      <c r="F7" s="64">
        <v>150</v>
      </c>
      <c r="G7" s="67">
        <v>6.6219999999999999</v>
      </c>
      <c r="H7" s="67">
        <v>5.399</v>
      </c>
      <c r="I7" s="67">
        <v>41.875</v>
      </c>
      <c r="J7" s="64">
        <v>242</v>
      </c>
      <c r="K7" s="63" t="s">
        <v>54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42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44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55</v>
      </c>
      <c r="L10" s="62"/>
    </row>
    <row r="11" spans="1:12" ht="13.8" x14ac:dyDescent="0.25">
      <c r="A11" s="15"/>
      <c r="B11" s="16"/>
      <c r="C11" s="17"/>
      <c r="D11" s="20" t="s">
        <v>24</v>
      </c>
      <c r="E11" s="43" t="s">
        <v>56</v>
      </c>
      <c r="F11" s="64">
        <v>60</v>
      </c>
      <c r="G11" s="67">
        <v>0.66</v>
      </c>
      <c r="H11" s="67">
        <v>0.12</v>
      </c>
      <c r="I11" s="67">
        <v>2.2799999999999998</v>
      </c>
      <c r="J11" s="64">
        <v>14</v>
      </c>
      <c r="K11" s="63" t="s">
        <v>57</v>
      </c>
      <c r="L11" s="62"/>
    </row>
    <row r="12" spans="1:12" ht="13.8" x14ac:dyDescent="0.25">
      <c r="A12" s="15"/>
      <c r="B12" s="16"/>
      <c r="C12" s="17"/>
      <c r="D12" s="91" t="s">
        <v>60</v>
      </c>
      <c r="E12" s="43" t="s">
        <v>59</v>
      </c>
      <c r="F12" s="64">
        <v>30</v>
      </c>
      <c r="G12" s="67">
        <v>0.18</v>
      </c>
      <c r="H12" s="67">
        <v>1.119</v>
      </c>
      <c r="I12" s="67">
        <v>1.2</v>
      </c>
      <c r="J12" s="64">
        <v>16</v>
      </c>
      <c r="K12" s="63" t="s">
        <v>58</v>
      </c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678</v>
      </c>
      <c r="G13" s="74">
        <f>SUM(G5:G12)</f>
        <v>20.170999999999999</v>
      </c>
      <c r="H13" s="74">
        <f>SUM(H5:H12)</f>
        <v>20.313999999999997</v>
      </c>
      <c r="I13" s="74">
        <f>SUM(I5:I12)</f>
        <v>87.200999999999993</v>
      </c>
      <c r="J13" s="73">
        <f>SUM(J5:J12)</f>
        <v>616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33" t="s">
        <v>4</v>
      </c>
      <c r="D24" s="134"/>
      <c r="E24" s="35"/>
      <c r="F24" s="36">
        <f>F13+F23</f>
        <v>678</v>
      </c>
      <c r="G24" s="36">
        <f t="shared" ref="G24:J24" si="2">G13+G23</f>
        <v>20.170999999999999</v>
      </c>
      <c r="H24" s="36">
        <f t="shared" si="2"/>
        <v>20.313999999999997</v>
      </c>
      <c r="I24" s="36">
        <f t="shared" si="2"/>
        <v>87.200999999999993</v>
      </c>
      <c r="J24" s="36">
        <f t="shared" si="2"/>
        <v>616</v>
      </c>
      <c r="K24" s="36"/>
      <c r="L24" s="36">
        <f t="shared" ref="L24" si="3">L13+L23</f>
        <v>89.77</v>
      </c>
    </row>
    <row r="25" spans="1:12" ht="13.8" x14ac:dyDescent="0.25">
      <c r="A25" s="37">
        <v>1</v>
      </c>
      <c r="B25" s="16">
        <v>2</v>
      </c>
      <c r="C25" s="11" t="s">
        <v>18</v>
      </c>
      <c r="D25" s="48" t="s">
        <v>19</v>
      </c>
      <c r="E25" s="92" t="s">
        <v>101</v>
      </c>
      <c r="F25" s="93">
        <v>180</v>
      </c>
      <c r="G25" s="94">
        <v>14.474</v>
      </c>
      <c r="H25" s="94">
        <v>11.326000000000001</v>
      </c>
      <c r="I25" s="94">
        <v>27.253</v>
      </c>
      <c r="J25" s="93">
        <v>269</v>
      </c>
      <c r="K25" s="60" t="s">
        <v>61</v>
      </c>
      <c r="L25" s="71"/>
    </row>
    <row r="26" spans="1:12" ht="13.8" x14ac:dyDescent="0.25">
      <c r="A26" s="37"/>
      <c r="B26" s="16"/>
      <c r="C26" s="17"/>
      <c r="D26" s="41"/>
      <c r="E26" s="95"/>
      <c r="F26" s="96"/>
      <c r="G26" s="97"/>
      <c r="H26" s="97"/>
      <c r="I26" s="97"/>
      <c r="J26" s="96"/>
      <c r="K26" s="63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62</v>
      </c>
      <c r="F27" s="64">
        <v>200</v>
      </c>
      <c r="G27" s="67">
        <v>2.1000000000000001E-2</v>
      </c>
      <c r="H27" s="67">
        <v>5.0000000000000001E-3</v>
      </c>
      <c r="I27" s="67">
        <v>5.0000000000000001E-3</v>
      </c>
      <c r="J27" s="64">
        <v>0</v>
      </c>
      <c r="K27" s="63" t="s">
        <v>42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8"/>
      <c r="F29" s="98"/>
      <c r="G29" s="98"/>
      <c r="H29" s="98"/>
      <c r="I29" s="98"/>
      <c r="J29" s="98"/>
      <c r="K29" s="98"/>
      <c r="L29" s="62"/>
    </row>
    <row r="30" spans="1:12" ht="13.8" x14ac:dyDescent="0.25">
      <c r="A30" s="37"/>
      <c r="B30" s="16"/>
      <c r="C30" s="17"/>
      <c r="D30" s="20" t="s">
        <v>24</v>
      </c>
      <c r="E30" s="43" t="s">
        <v>63</v>
      </c>
      <c r="F30" s="64">
        <v>60</v>
      </c>
      <c r="G30" s="67">
        <v>0.42</v>
      </c>
      <c r="H30" s="67">
        <v>0.06</v>
      </c>
      <c r="I30" s="67">
        <v>1.1399999999999999</v>
      </c>
      <c r="J30" s="64">
        <v>7</v>
      </c>
      <c r="K30" s="63" t="s">
        <v>64</v>
      </c>
      <c r="L30" s="62"/>
    </row>
    <row r="31" spans="1:12" ht="13.8" x14ac:dyDescent="0.25">
      <c r="A31" s="37"/>
      <c r="B31" s="16"/>
      <c r="C31" s="17"/>
      <c r="D31" s="91" t="s">
        <v>60</v>
      </c>
      <c r="E31" s="43" t="s">
        <v>65</v>
      </c>
      <c r="F31" s="64">
        <v>30</v>
      </c>
      <c r="G31" s="64">
        <v>2.4929999999999999</v>
      </c>
      <c r="H31" s="64">
        <v>8.6280000000000001</v>
      </c>
      <c r="I31" s="64">
        <v>18.541</v>
      </c>
      <c r="J31" s="64">
        <v>162</v>
      </c>
      <c r="K31" s="63" t="s">
        <v>66</v>
      </c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510</v>
      </c>
      <c r="G32" s="74">
        <f>SUM(G25:G31)</f>
        <v>19.928000000000001</v>
      </c>
      <c r="H32" s="74">
        <f>SUM(H25:H31)</f>
        <v>20.379000000000001</v>
      </c>
      <c r="I32" s="74">
        <f>SUM(I25:I31)</f>
        <v>65.778999999999996</v>
      </c>
      <c r="J32" s="73">
        <f>SUM(J25:J31)</f>
        <v>529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33" t="s">
        <v>4</v>
      </c>
      <c r="D43" s="134"/>
      <c r="E43" s="35"/>
      <c r="F43" s="36">
        <f>F32+F42</f>
        <v>510</v>
      </c>
      <c r="G43" s="36">
        <f t="shared" ref="G43:J43" si="6">G32+G42</f>
        <v>19.928000000000001</v>
      </c>
      <c r="H43" s="36">
        <f t="shared" si="6"/>
        <v>20.379000000000001</v>
      </c>
      <c r="I43" s="36">
        <f t="shared" si="6"/>
        <v>65.778999999999996</v>
      </c>
      <c r="J43" s="36">
        <f t="shared" si="6"/>
        <v>529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2" t="s">
        <v>49</v>
      </c>
      <c r="F44" s="93">
        <v>90</v>
      </c>
      <c r="G44" s="94">
        <v>6.9160000000000004</v>
      </c>
      <c r="H44" s="94">
        <v>7.5430000000000001</v>
      </c>
      <c r="I44" s="94">
        <v>1.758</v>
      </c>
      <c r="J44" s="93">
        <v>103</v>
      </c>
      <c r="K44" s="81" t="s">
        <v>43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48</v>
      </c>
      <c r="F45" s="64">
        <v>150</v>
      </c>
      <c r="G45" s="67">
        <v>5.6020000000000003</v>
      </c>
      <c r="H45" s="67">
        <v>3.8679999999999999</v>
      </c>
      <c r="I45" s="67">
        <v>29.306000000000001</v>
      </c>
      <c r="J45" s="64">
        <v>174</v>
      </c>
      <c r="K45" s="63" t="s">
        <v>47</v>
      </c>
      <c r="L45" s="77"/>
    </row>
    <row r="46" spans="1:12" ht="24" x14ac:dyDescent="0.25">
      <c r="A46" s="15"/>
      <c r="B46" s="16"/>
      <c r="C46" s="17"/>
      <c r="D46" s="101" t="s">
        <v>20</v>
      </c>
      <c r="E46" s="102" t="s">
        <v>68</v>
      </c>
      <c r="F46" s="64">
        <v>200</v>
      </c>
      <c r="G46" s="64">
        <v>0.8</v>
      </c>
      <c r="H46" s="64">
        <v>6.4000000000000001E-2</v>
      </c>
      <c r="I46" s="67">
        <v>9.4600000000000009</v>
      </c>
      <c r="J46" s="64">
        <v>42</v>
      </c>
      <c r="K46" s="99" t="s">
        <v>69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20" t="s">
        <v>22</v>
      </c>
      <c r="E48" s="43" t="s">
        <v>44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55</v>
      </c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71</v>
      </c>
      <c r="F49" s="64">
        <v>60</v>
      </c>
      <c r="G49" s="67">
        <v>0.70199999999999996</v>
      </c>
      <c r="H49" s="67">
        <v>3.0510000000000002</v>
      </c>
      <c r="I49" s="67">
        <v>6.72</v>
      </c>
      <c r="J49" s="64">
        <v>58</v>
      </c>
      <c r="K49" s="63" t="s">
        <v>72</v>
      </c>
      <c r="L49" s="62"/>
    </row>
    <row r="50" spans="1:12" ht="13.8" x14ac:dyDescent="0.25">
      <c r="A50" s="15"/>
      <c r="B50" s="16"/>
      <c r="C50" s="17"/>
      <c r="D50" s="91" t="s">
        <v>60</v>
      </c>
      <c r="E50" s="43" t="s">
        <v>70</v>
      </c>
      <c r="F50" s="64">
        <v>30</v>
      </c>
      <c r="G50" s="64">
        <v>2.1680000000000001</v>
      </c>
      <c r="H50" s="64">
        <v>4.3410000000000002</v>
      </c>
      <c r="I50" s="64">
        <v>11.864000000000001</v>
      </c>
      <c r="J50" s="64">
        <v>101</v>
      </c>
      <c r="K50" s="22" t="s">
        <v>73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670</v>
      </c>
      <c r="G51" s="74">
        <f>SUM(G44:G50)</f>
        <v>19.107999999999997</v>
      </c>
      <c r="H51" s="74">
        <f>SUM(H44:H50)</f>
        <v>19.626999999999999</v>
      </c>
      <c r="I51" s="74">
        <f t="shared" ref="I51:J51" si="8">SUM(I44:I50)</f>
        <v>87.748000000000005</v>
      </c>
      <c r="J51" s="73">
        <f t="shared" si="8"/>
        <v>616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33" t="s">
        <v>4</v>
      </c>
      <c r="D62" s="134"/>
      <c r="E62" s="35"/>
      <c r="F62" s="36">
        <f>F51+F61</f>
        <v>670</v>
      </c>
      <c r="G62" s="36">
        <f t="shared" ref="G62:J62" si="11">G51+G61</f>
        <v>19.107999999999997</v>
      </c>
      <c r="H62" s="36">
        <f t="shared" si="11"/>
        <v>19.626999999999999</v>
      </c>
      <c r="I62" s="36">
        <f t="shared" si="11"/>
        <v>87.748000000000005</v>
      </c>
      <c r="J62" s="36">
        <f t="shared" si="11"/>
        <v>616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6" t="s">
        <v>40</v>
      </c>
      <c r="F63" s="107">
        <v>190</v>
      </c>
      <c r="G63" s="108">
        <v>13.404</v>
      </c>
      <c r="H63" s="108">
        <v>14.443</v>
      </c>
      <c r="I63" s="108">
        <v>35.064999999999998</v>
      </c>
      <c r="J63" s="107">
        <v>324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5"/>
      <c r="F64" s="96"/>
      <c r="G64" s="97"/>
      <c r="H64" s="97"/>
      <c r="I64" s="97"/>
      <c r="J64" s="96"/>
      <c r="K64" s="109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2.1000000000000001E-2</v>
      </c>
      <c r="H65" s="67">
        <v>5.0000000000000001E-3</v>
      </c>
      <c r="I65" s="67">
        <v>7.9889999999999999</v>
      </c>
      <c r="J65" s="64">
        <v>32</v>
      </c>
      <c r="K65" s="63" t="s">
        <v>42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41"/>
      <c r="E67" s="98"/>
      <c r="F67" s="98"/>
      <c r="G67" s="98"/>
      <c r="H67" s="98"/>
      <c r="I67" s="98"/>
      <c r="J67" s="98"/>
      <c r="K67" s="98"/>
      <c r="L67" s="62"/>
    </row>
    <row r="68" spans="1:12" ht="13.8" x14ac:dyDescent="0.25">
      <c r="A68" s="15"/>
      <c r="B68" s="16"/>
      <c r="C68" s="17"/>
      <c r="D68" s="20" t="s">
        <v>24</v>
      </c>
      <c r="E68" s="103" t="s">
        <v>74</v>
      </c>
      <c r="F68" s="104">
        <v>60</v>
      </c>
      <c r="G68" s="105">
        <v>0.93100000000000005</v>
      </c>
      <c r="H68" s="105">
        <v>3.0510000000000002</v>
      </c>
      <c r="I68" s="105">
        <v>5.6449999999999996</v>
      </c>
      <c r="J68" s="104">
        <v>54</v>
      </c>
      <c r="K68" s="79" t="s">
        <v>75</v>
      </c>
      <c r="L68" s="19"/>
    </row>
    <row r="69" spans="1:12" ht="13.8" x14ac:dyDescent="0.25">
      <c r="A69" s="15"/>
      <c r="B69" s="16"/>
      <c r="C69" s="17"/>
      <c r="D69" s="91" t="s">
        <v>60</v>
      </c>
      <c r="E69" s="43" t="s">
        <v>76</v>
      </c>
      <c r="F69" s="64">
        <v>55</v>
      </c>
      <c r="G69" s="64">
        <v>3.1949999999999998</v>
      </c>
      <c r="H69" s="64">
        <v>2.524</v>
      </c>
      <c r="I69" s="67">
        <v>19.5</v>
      </c>
      <c r="J69" s="64">
        <v>114</v>
      </c>
      <c r="K69" s="22" t="s">
        <v>77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553</v>
      </c>
      <c r="G70" s="74">
        <f>SUM(G63:G69)</f>
        <v>20.071000000000002</v>
      </c>
      <c r="H70" s="73">
        <f t="shared" ref="H70" si="13">SUM(H63:H69)</f>
        <v>20.383000000000003</v>
      </c>
      <c r="I70" s="73">
        <f>SUM(I63:I69)</f>
        <v>87.038999999999987</v>
      </c>
      <c r="J70" s="73">
        <f t="shared" ref="J70" si="14">SUM(J63:J69)</f>
        <v>615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33" t="s">
        <v>4</v>
      </c>
      <c r="D81" s="134"/>
      <c r="E81" s="35"/>
      <c r="F81" s="36">
        <f>F70+F80</f>
        <v>553</v>
      </c>
      <c r="G81" s="36">
        <f t="shared" ref="G81:J81" si="17">G70+G80</f>
        <v>20.071000000000002</v>
      </c>
      <c r="H81" s="36">
        <f t="shared" si="17"/>
        <v>20.383000000000003</v>
      </c>
      <c r="I81" s="36">
        <f t="shared" si="17"/>
        <v>87.038999999999987</v>
      </c>
      <c r="J81" s="36">
        <f t="shared" si="17"/>
        <v>615</v>
      </c>
      <c r="K81" s="36"/>
      <c r="L81" s="36">
        <f t="shared" ref="L81" si="18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2" t="s">
        <v>78</v>
      </c>
      <c r="F82" s="93">
        <v>90</v>
      </c>
      <c r="G82" s="94">
        <v>8.0259999999999998</v>
      </c>
      <c r="H82" s="94">
        <v>8.4760000000000009</v>
      </c>
      <c r="I82" s="94">
        <v>1.236</v>
      </c>
      <c r="J82" s="93">
        <v>113</v>
      </c>
      <c r="K82" s="82" t="s">
        <v>79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48</v>
      </c>
      <c r="F83" s="64">
        <v>150</v>
      </c>
      <c r="G83" s="67">
        <v>5.6020000000000003</v>
      </c>
      <c r="H83" s="67">
        <v>3.8679999999999999</v>
      </c>
      <c r="I83" s="67">
        <v>29.306000000000001</v>
      </c>
      <c r="J83" s="64">
        <v>174</v>
      </c>
      <c r="K83" s="63" t="s">
        <v>47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80</v>
      </c>
      <c r="F84" s="64">
        <v>200</v>
      </c>
      <c r="G84" s="67">
        <v>0.12</v>
      </c>
      <c r="H84" s="67">
        <v>0.03</v>
      </c>
      <c r="I84" s="67">
        <v>11.57</v>
      </c>
      <c r="J84" s="64">
        <v>48</v>
      </c>
      <c r="K84" s="100" t="s">
        <v>81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20" t="s">
        <v>22</v>
      </c>
      <c r="E86" s="43" t="s">
        <v>84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3.8" x14ac:dyDescent="0.25">
      <c r="A87" s="15"/>
      <c r="B87" s="16"/>
      <c r="C87" s="17"/>
      <c r="D87" s="20" t="s">
        <v>24</v>
      </c>
      <c r="E87" s="43" t="s">
        <v>82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83</v>
      </c>
      <c r="L87" s="62"/>
    </row>
    <row r="88" spans="1:12" ht="13.8" x14ac:dyDescent="0.25">
      <c r="A88" s="15"/>
      <c r="B88" s="16"/>
      <c r="C88" s="17"/>
      <c r="D88" s="114"/>
      <c r="E88" s="61"/>
      <c r="F88" s="62"/>
      <c r="G88" s="62"/>
      <c r="H88" s="62"/>
      <c r="I88" s="62"/>
      <c r="J88" s="62"/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665</v>
      </c>
      <c r="G89" s="73">
        <f t="shared" ref="G89:I89" si="19">SUM(G82:G88)</f>
        <v>17.123000000000001</v>
      </c>
      <c r="H89" s="73">
        <f t="shared" si="19"/>
        <v>16.387</v>
      </c>
      <c r="I89" s="73">
        <f t="shared" si="19"/>
        <v>80.968000000000004</v>
      </c>
      <c r="J89" s="73">
        <f>SUM(J82:J88)</f>
        <v>542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33" t="s">
        <v>4</v>
      </c>
      <c r="D100" s="134"/>
      <c r="E100" s="35"/>
      <c r="F100" s="36">
        <f t="shared" ref="F100" si="22">F89+F99</f>
        <v>665</v>
      </c>
      <c r="G100" s="36">
        <f t="shared" ref="G100:J100" si="23">G89+G99</f>
        <v>17.123000000000001</v>
      </c>
      <c r="H100" s="36">
        <f t="shared" si="23"/>
        <v>16.387</v>
      </c>
      <c r="I100" s="36">
        <f t="shared" si="23"/>
        <v>80.968000000000004</v>
      </c>
      <c r="J100" s="36">
        <f t="shared" si="23"/>
        <v>542</v>
      </c>
      <c r="K100" s="36"/>
      <c r="L100" s="36">
        <f t="shared" ref="L100" si="24">L89+L99</f>
        <v>89.77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10" t="s">
        <v>19</v>
      </c>
      <c r="E101" s="111" t="s">
        <v>85</v>
      </c>
      <c r="F101" s="112">
        <v>210</v>
      </c>
      <c r="G101" s="113">
        <v>15.754</v>
      </c>
      <c r="H101" s="113">
        <v>14.116</v>
      </c>
      <c r="I101" s="113">
        <v>39.887</v>
      </c>
      <c r="J101" s="112">
        <v>349</v>
      </c>
      <c r="K101" s="60" t="s">
        <v>45</v>
      </c>
      <c r="L101" s="71"/>
    </row>
    <row r="102" spans="1:12" ht="13.8" x14ac:dyDescent="0.25">
      <c r="A102" s="15"/>
      <c r="B102" s="16"/>
      <c r="C102" s="17"/>
      <c r="D102" s="41"/>
      <c r="E102" s="95"/>
      <c r="F102" s="96"/>
      <c r="G102" s="97"/>
      <c r="H102" s="97"/>
      <c r="I102" s="97"/>
      <c r="J102" s="96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62</v>
      </c>
      <c r="F103" s="64">
        <v>200</v>
      </c>
      <c r="G103" s="67">
        <v>2.1000000000000001E-2</v>
      </c>
      <c r="H103" s="67">
        <v>5.0000000000000001E-3</v>
      </c>
      <c r="I103" s="67">
        <v>5.0000000000000001E-3</v>
      </c>
      <c r="J103" s="64">
        <v>0</v>
      </c>
      <c r="K103" s="63" t="s">
        <v>42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44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55</v>
      </c>
      <c r="L105" s="62"/>
    </row>
    <row r="106" spans="1:12" ht="13.8" x14ac:dyDescent="0.25">
      <c r="A106" s="15"/>
      <c r="B106" s="16"/>
      <c r="C106" s="17"/>
      <c r="D106" s="41"/>
      <c r="E106" s="95"/>
      <c r="F106" s="96"/>
      <c r="G106" s="97"/>
      <c r="H106" s="97"/>
      <c r="I106" s="97"/>
      <c r="J106" s="96"/>
      <c r="K106" s="68"/>
      <c r="L106" s="62"/>
    </row>
    <row r="107" spans="1:12" ht="13.8" x14ac:dyDescent="0.25">
      <c r="A107" s="15"/>
      <c r="B107" s="16"/>
      <c r="C107" s="17"/>
      <c r="D107" s="91" t="s">
        <v>60</v>
      </c>
      <c r="E107" s="43" t="s">
        <v>86</v>
      </c>
      <c r="F107" s="64">
        <v>16.5</v>
      </c>
      <c r="G107" s="67">
        <v>1</v>
      </c>
      <c r="H107" s="67">
        <v>3.4</v>
      </c>
      <c r="I107" s="67">
        <v>8.5</v>
      </c>
      <c r="J107" s="64">
        <v>70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566.5</v>
      </c>
      <c r="G108" s="74">
        <f>SUM(G101:G107)</f>
        <v>19.695</v>
      </c>
      <c r="H108" s="74">
        <f>SUM(H101:H107)</f>
        <v>18.280999999999999</v>
      </c>
      <c r="I108" s="74">
        <f t="shared" ref="I108:J108" si="25">SUM(I101:I107)</f>
        <v>77.031999999999996</v>
      </c>
      <c r="J108" s="73">
        <f t="shared" si="25"/>
        <v>557</v>
      </c>
      <c r="K108" s="75"/>
      <c r="L108" s="73">
        <v>89.77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33" t="s">
        <v>4</v>
      </c>
      <c r="D119" s="134"/>
      <c r="E119" s="35"/>
      <c r="F119" s="36">
        <f t="shared" ref="F119" si="28">F108+F118</f>
        <v>566.5</v>
      </c>
      <c r="G119" s="40">
        <f t="shared" ref="G119:J119" si="29">G108+G118</f>
        <v>19.695</v>
      </c>
      <c r="H119" s="40">
        <f t="shared" si="29"/>
        <v>18.280999999999999</v>
      </c>
      <c r="I119" s="40">
        <f t="shared" si="29"/>
        <v>77.031999999999996</v>
      </c>
      <c r="J119" s="36">
        <f t="shared" si="29"/>
        <v>557</v>
      </c>
      <c r="K119" s="36"/>
      <c r="L119" s="36">
        <f t="shared" ref="L119" si="30">L108+L118</f>
        <v>89.77</v>
      </c>
    </row>
    <row r="120" spans="1:12" ht="27.6" x14ac:dyDescent="0.25">
      <c r="A120" s="9">
        <v>2</v>
      </c>
      <c r="B120" s="10">
        <v>1</v>
      </c>
      <c r="C120" s="11" t="s">
        <v>18</v>
      </c>
      <c r="D120" s="48" t="s">
        <v>19</v>
      </c>
      <c r="E120" s="106" t="s">
        <v>102</v>
      </c>
      <c r="F120" s="107">
        <v>120</v>
      </c>
      <c r="G120" s="108">
        <v>9.9779999999999998</v>
      </c>
      <c r="H120" s="108">
        <v>12.941000000000001</v>
      </c>
      <c r="I120" s="108">
        <v>5.7869999999999999</v>
      </c>
      <c r="J120" s="107">
        <v>177</v>
      </c>
      <c r="K120" s="60" t="s">
        <v>103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87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88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89</v>
      </c>
      <c r="F122" s="64">
        <v>200</v>
      </c>
      <c r="G122" s="67">
        <v>0.13500000000000001</v>
      </c>
      <c r="H122" s="67">
        <v>2.3E-2</v>
      </c>
      <c r="I122" s="67">
        <v>11.15</v>
      </c>
      <c r="J122" s="64">
        <v>46</v>
      </c>
      <c r="K122" s="63" t="s">
        <v>42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44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55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114"/>
      <c r="E126" s="61"/>
      <c r="F126" s="62"/>
      <c r="G126" s="62"/>
      <c r="H126" s="62"/>
      <c r="I126" s="62"/>
      <c r="J126" s="62"/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610</v>
      </c>
      <c r="G127" s="74">
        <f>SUM(G120:G126)</f>
        <v>16.532999999999998</v>
      </c>
      <c r="H127" s="74">
        <f>SUM(H120:H126)</f>
        <v>18.366999999999997</v>
      </c>
      <c r="I127" s="74">
        <f>SUM(I120:I126)</f>
        <v>67.60499999999999</v>
      </c>
      <c r="J127" s="73">
        <f>SUM(J120:J126)</f>
        <v>505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33" t="s">
        <v>4</v>
      </c>
      <c r="D138" s="134"/>
      <c r="E138" s="35"/>
      <c r="F138" s="36">
        <f>F127+F137</f>
        <v>610</v>
      </c>
      <c r="G138" s="36">
        <f t="shared" ref="G138:J138" si="33">G127+G137</f>
        <v>16.532999999999998</v>
      </c>
      <c r="H138" s="36">
        <f t="shared" si="33"/>
        <v>18.366999999999997</v>
      </c>
      <c r="I138" s="36">
        <f t="shared" si="33"/>
        <v>67.60499999999999</v>
      </c>
      <c r="J138" s="36">
        <f t="shared" si="33"/>
        <v>505</v>
      </c>
      <c r="K138" s="36"/>
      <c r="L138" s="36">
        <f t="shared" ref="L138" si="34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6" t="s">
        <v>90</v>
      </c>
      <c r="F139" s="107">
        <v>190</v>
      </c>
      <c r="G139" s="108">
        <v>14.363</v>
      </c>
      <c r="H139" s="108">
        <v>15.717000000000001</v>
      </c>
      <c r="I139" s="108">
        <v>29.286000000000001</v>
      </c>
      <c r="J139" s="107">
        <v>316</v>
      </c>
      <c r="K139" s="60" t="s">
        <v>91</v>
      </c>
      <c r="L139" s="71"/>
    </row>
    <row r="140" spans="1:12" ht="13.8" x14ac:dyDescent="0.25">
      <c r="A140" s="37"/>
      <c r="B140" s="16"/>
      <c r="C140" s="17"/>
      <c r="D140" s="41"/>
      <c r="E140" s="95"/>
      <c r="F140" s="96"/>
      <c r="G140" s="97"/>
      <c r="H140" s="97"/>
      <c r="I140" s="97"/>
      <c r="J140" s="96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2.1000000000000001E-2</v>
      </c>
      <c r="H141" s="67">
        <v>5.0000000000000001E-3</v>
      </c>
      <c r="I141" s="67">
        <v>7.9889999999999999</v>
      </c>
      <c r="J141" s="64">
        <v>32</v>
      </c>
      <c r="K141" s="63" t="s">
        <v>92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20" t="s">
        <v>22</v>
      </c>
      <c r="E143" s="43" t="s">
        <v>44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55</v>
      </c>
      <c r="L143" s="62"/>
    </row>
    <row r="144" spans="1:12" ht="13.8" x14ac:dyDescent="0.25">
      <c r="A144" s="37"/>
      <c r="B144" s="16"/>
      <c r="C144" s="17"/>
      <c r="D144" s="20" t="s">
        <v>24</v>
      </c>
      <c r="E144" s="43" t="s">
        <v>56</v>
      </c>
      <c r="F144" s="64">
        <v>60</v>
      </c>
      <c r="G144" s="67">
        <v>0.66</v>
      </c>
      <c r="H144" s="67">
        <v>0.12</v>
      </c>
      <c r="I144" s="67">
        <v>2.2799999999999998</v>
      </c>
      <c r="J144" s="64">
        <v>14</v>
      </c>
      <c r="K144" s="63" t="s">
        <v>57</v>
      </c>
      <c r="L144" s="62"/>
    </row>
    <row r="145" spans="1:12" ht="13.8" x14ac:dyDescent="0.25">
      <c r="A145" s="37"/>
      <c r="B145" s="16"/>
      <c r="C145" s="17"/>
      <c r="D145" s="114"/>
      <c r="E145" s="61"/>
      <c r="F145" s="62"/>
      <c r="G145" s="76"/>
      <c r="H145" s="76"/>
      <c r="I145" s="76"/>
      <c r="J145" s="62"/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598</v>
      </c>
      <c r="G146" s="74">
        <f t="shared" ref="G146:J146" si="35">SUM(G139:G145)</f>
        <v>17.963999999999999</v>
      </c>
      <c r="H146" s="74">
        <f t="shared" si="35"/>
        <v>16.602</v>
      </c>
      <c r="I146" s="74">
        <f t="shared" si="35"/>
        <v>68.194999999999993</v>
      </c>
      <c r="J146" s="73">
        <f t="shared" si="35"/>
        <v>500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33" t="s">
        <v>4</v>
      </c>
      <c r="D157" s="134"/>
      <c r="E157" s="35"/>
      <c r="F157" s="36">
        <f>F146+F156</f>
        <v>598</v>
      </c>
      <c r="G157" s="36">
        <f t="shared" ref="G157:J157" si="38">G146+G156</f>
        <v>17.963999999999999</v>
      </c>
      <c r="H157" s="36">
        <f t="shared" si="38"/>
        <v>16.602</v>
      </c>
      <c r="I157" s="36">
        <f t="shared" si="38"/>
        <v>68.194999999999993</v>
      </c>
      <c r="J157" s="36">
        <f t="shared" si="38"/>
        <v>500</v>
      </c>
      <c r="K157" s="36"/>
      <c r="L157" s="36">
        <f t="shared" ref="L157" si="39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15" t="s">
        <v>41</v>
      </c>
      <c r="F158" s="116">
        <v>185</v>
      </c>
      <c r="G158" s="117">
        <v>15.935</v>
      </c>
      <c r="H158" s="117">
        <v>13.359</v>
      </c>
      <c r="I158" s="117">
        <v>38.197000000000003</v>
      </c>
      <c r="J158" s="116">
        <v>337</v>
      </c>
      <c r="K158" s="78" t="s">
        <v>45</v>
      </c>
      <c r="L158" s="13"/>
    </row>
    <row r="159" spans="1:12" ht="13.8" x14ac:dyDescent="0.25">
      <c r="A159" s="15"/>
      <c r="B159" s="16"/>
      <c r="C159" s="17"/>
      <c r="D159" s="41"/>
      <c r="E159" s="95"/>
      <c r="F159" s="96"/>
      <c r="G159" s="97"/>
      <c r="H159" s="97"/>
      <c r="I159" s="97"/>
      <c r="J159" s="96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93</v>
      </c>
      <c r="F160" s="64">
        <v>200</v>
      </c>
      <c r="G160" s="64">
        <v>1.2E-2</v>
      </c>
      <c r="H160" s="64">
        <v>1E-3</v>
      </c>
      <c r="I160" s="67">
        <v>10.178000000000001</v>
      </c>
      <c r="J160" s="64">
        <v>41</v>
      </c>
      <c r="K160" s="63" t="s">
        <v>42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41"/>
      <c r="E162" s="95"/>
      <c r="F162" s="96"/>
      <c r="G162" s="97"/>
      <c r="H162" s="97"/>
      <c r="I162" s="97"/>
      <c r="J162" s="96"/>
      <c r="K162" s="68"/>
      <c r="L162" s="19"/>
    </row>
    <row r="163" spans="1:12" ht="13.8" x14ac:dyDescent="0.25">
      <c r="A163" s="15"/>
      <c r="B163" s="16"/>
      <c r="C163" s="17"/>
      <c r="D163" s="20" t="s">
        <v>24</v>
      </c>
      <c r="E163" s="43" t="s">
        <v>71</v>
      </c>
      <c r="F163" s="64">
        <v>60</v>
      </c>
      <c r="G163" s="67">
        <v>0.70199999999999996</v>
      </c>
      <c r="H163" s="67">
        <v>3.0510000000000002</v>
      </c>
      <c r="I163" s="67">
        <v>6.72</v>
      </c>
      <c r="J163" s="64">
        <v>58</v>
      </c>
      <c r="K163" s="22" t="s">
        <v>72</v>
      </c>
      <c r="L163" s="19"/>
    </row>
    <row r="164" spans="1:12" ht="13.8" x14ac:dyDescent="0.25">
      <c r="A164" s="15"/>
      <c r="B164" s="16"/>
      <c r="C164" s="17"/>
      <c r="D164" s="91" t="s">
        <v>60</v>
      </c>
      <c r="E164" s="43" t="s">
        <v>86</v>
      </c>
      <c r="F164" s="64">
        <v>16.5</v>
      </c>
      <c r="G164" s="67">
        <v>1</v>
      </c>
      <c r="H164" s="67">
        <v>3.4</v>
      </c>
      <c r="I164" s="67">
        <v>8.5</v>
      </c>
      <c r="J164" s="64">
        <v>70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501.5</v>
      </c>
      <c r="G165" s="74">
        <f t="shared" ref="G165:J165" si="40">SUM(G158:G164)</f>
        <v>20.169000000000004</v>
      </c>
      <c r="H165" s="74">
        <f>SUM(H158:H164)</f>
        <v>20.170999999999999</v>
      </c>
      <c r="I165" s="74">
        <f t="shared" si="40"/>
        <v>82.435000000000002</v>
      </c>
      <c r="J165" s="73">
        <f t="shared" si="40"/>
        <v>597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33" t="s">
        <v>4</v>
      </c>
      <c r="D176" s="134"/>
      <c r="E176" s="35"/>
      <c r="F176" s="36">
        <f>F165+F175</f>
        <v>501.5</v>
      </c>
      <c r="G176" s="36">
        <f t="shared" ref="G176:J176" si="43">G165+G175</f>
        <v>20.169000000000004</v>
      </c>
      <c r="H176" s="36">
        <f t="shared" si="43"/>
        <v>20.170999999999999</v>
      </c>
      <c r="I176" s="36">
        <f t="shared" si="43"/>
        <v>82.435000000000002</v>
      </c>
      <c r="J176" s="36">
        <f t="shared" si="43"/>
        <v>597</v>
      </c>
      <c r="K176" s="36"/>
      <c r="L176" s="36">
        <f t="shared" ref="L176" si="44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2" t="s">
        <v>78</v>
      </c>
      <c r="F177" s="93">
        <v>90</v>
      </c>
      <c r="G177" s="94">
        <v>8.0259999999999998</v>
      </c>
      <c r="H177" s="94">
        <v>8.4760000000000009</v>
      </c>
      <c r="I177" s="94">
        <v>1.236</v>
      </c>
      <c r="J177" s="93">
        <v>113</v>
      </c>
      <c r="K177" s="82" t="s">
        <v>79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48</v>
      </c>
      <c r="F178" s="64">
        <v>150</v>
      </c>
      <c r="G178" s="67">
        <v>5.6020000000000003</v>
      </c>
      <c r="H178" s="67">
        <v>3.8679999999999999</v>
      </c>
      <c r="I178" s="67">
        <v>29.306000000000001</v>
      </c>
      <c r="J178" s="64">
        <v>174</v>
      </c>
      <c r="K178" s="63" t="s">
        <v>47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89</v>
      </c>
      <c r="F179" s="64">
        <v>200</v>
      </c>
      <c r="G179" s="67">
        <v>0.13500000000000001</v>
      </c>
      <c r="H179" s="67">
        <v>2.3E-2</v>
      </c>
      <c r="I179" s="67">
        <v>11.15</v>
      </c>
      <c r="J179" s="64">
        <v>46</v>
      </c>
      <c r="K179" s="63" t="s">
        <v>42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5"/>
      <c r="F181" s="96"/>
      <c r="G181" s="96"/>
      <c r="H181" s="96"/>
      <c r="I181" s="96"/>
      <c r="J181" s="96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82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83</v>
      </c>
      <c r="L182" s="62"/>
    </row>
    <row r="183" spans="1:12" ht="13.8" x14ac:dyDescent="0.25">
      <c r="A183" s="15"/>
      <c r="B183" s="16"/>
      <c r="C183" s="17"/>
      <c r="D183" s="91" t="s">
        <v>60</v>
      </c>
      <c r="E183" s="43" t="s">
        <v>70</v>
      </c>
      <c r="F183" s="64">
        <v>30</v>
      </c>
      <c r="G183" s="64">
        <v>2.1680000000000001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4.4" thickBot="1" x14ac:dyDescent="0.3">
      <c r="A184" s="23"/>
      <c r="B184" s="24"/>
      <c r="C184" s="25"/>
      <c r="D184" s="80" t="s">
        <v>31</v>
      </c>
      <c r="E184" s="72"/>
      <c r="F184" s="73">
        <f>SUM(F177:F183)</f>
        <v>570</v>
      </c>
      <c r="G184" s="74">
        <f>SUM(G177:G183)</f>
        <v>19.306000000000001</v>
      </c>
      <c r="H184" s="74">
        <f>SUM(H177:H183)</f>
        <v>20.721</v>
      </c>
      <c r="I184" s="74">
        <f>SUM(I177:I183)</f>
        <v>77.412000000000006</v>
      </c>
      <c r="J184" s="73">
        <f>SUM(J177:J183)</f>
        <v>581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33" t="s">
        <v>4</v>
      </c>
      <c r="D195" s="134"/>
      <c r="E195" s="35"/>
      <c r="F195" s="36">
        <f>F184+F194</f>
        <v>570</v>
      </c>
      <c r="G195" s="36">
        <f t="shared" ref="G195:J195" si="47">G184+G194</f>
        <v>19.306000000000001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31.2" x14ac:dyDescent="0.25">
      <c r="A196" s="122">
        <v>2</v>
      </c>
      <c r="B196" s="123">
        <v>5</v>
      </c>
      <c r="C196" s="124" t="s">
        <v>18</v>
      </c>
      <c r="D196" s="110" t="s">
        <v>19</v>
      </c>
      <c r="E196" s="119" t="s">
        <v>104</v>
      </c>
      <c r="F196" s="125">
        <v>120</v>
      </c>
      <c r="G196" s="126">
        <v>11.375</v>
      </c>
      <c r="H196" s="126">
        <v>3.8290000000000002</v>
      </c>
      <c r="I196" s="126">
        <v>5.5279999999999996</v>
      </c>
      <c r="J196" s="125">
        <v>102</v>
      </c>
      <c r="K196" s="47" t="s">
        <v>94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95</v>
      </c>
      <c r="F197" s="64">
        <v>150</v>
      </c>
      <c r="G197" s="64">
        <v>3.5070000000000001</v>
      </c>
      <c r="H197" s="64">
        <v>8.2240000000000002</v>
      </c>
      <c r="I197" s="64">
        <v>28.402000000000001</v>
      </c>
      <c r="J197" s="64">
        <v>202</v>
      </c>
      <c r="K197" s="63" t="s">
        <v>72</v>
      </c>
      <c r="L197" s="46"/>
    </row>
    <row r="198" spans="1:12" ht="15.6" x14ac:dyDescent="0.25">
      <c r="A198" s="15"/>
      <c r="B198" s="16"/>
      <c r="C198" s="17"/>
      <c r="D198" s="20" t="s">
        <v>20</v>
      </c>
      <c r="E198" s="43" t="s">
        <v>62</v>
      </c>
      <c r="F198" s="64">
        <v>200</v>
      </c>
      <c r="G198" s="67">
        <v>2.1000000000000001E-2</v>
      </c>
      <c r="H198" s="67">
        <v>5.0000000000000001E-3</v>
      </c>
      <c r="I198" s="67">
        <v>5.0000000000000001E-3</v>
      </c>
      <c r="J198" s="64">
        <v>0</v>
      </c>
      <c r="K198" s="63" t="s">
        <v>42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8"/>
      <c r="F200" s="120"/>
      <c r="G200" s="121"/>
      <c r="H200" s="121"/>
      <c r="I200" s="121"/>
      <c r="J200" s="120"/>
      <c r="K200" s="127"/>
      <c r="L200" s="46"/>
    </row>
    <row r="201" spans="1:12" ht="15.6" x14ac:dyDescent="0.25">
      <c r="A201" s="15"/>
      <c r="B201" s="16"/>
      <c r="C201" s="17"/>
      <c r="D201" s="41"/>
      <c r="E201" s="128"/>
      <c r="F201" s="129"/>
      <c r="G201" s="129"/>
      <c r="H201" s="129"/>
      <c r="I201" s="129"/>
      <c r="J201" s="129"/>
      <c r="K201" s="130"/>
      <c r="L201" s="46"/>
    </row>
    <row r="202" spans="1:12" ht="13.8" x14ac:dyDescent="0.25">
      <c r="A202" s="15"/>
      <c r="B202" s="16"/>
      <c r="C202" s="17"/>
      <c r="D202" s="91" t="s">
        <v>60</v>
      </c>
      <c r="E202" s="43" t="s">
        <v>96</v>
      </c>
      <c r="F202" s="64">
        <v>30</v>
      </c>
      <c r="G202" s="64">
        <v>2.2160000000000002</v>
      </c>
      <c r="H202" s="64">
        <v>8.2330000000000005</v>
      </c>
      <c r="I202" s="64">
        <v>18.847999999999999</v>
      </c>
      <c r="J202" s="64">
        <v>158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540</v>
      </c>
      <c r="G203" s="73">
        <f>SUM(G196:G202)</f>
        <v>19.639000000000003</v>
      </c>
      <c r="H203" s="74">
        <f t="shared" ref="H203:I203" si="49">SUM(H196:H202)</f>
        <v>20.651000000000003</v>
      </c>
      <c r="I203" s="74">
        <f t="shared" si="49"/>
        <v>71.623000000000005</v>
      </c>
      <c r="J203" s="73">
        <f>SUM(J196:J202)</f>
        <v>553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33" t="s">
        <v>4</v>
      </c>
      <c r="D214" s="134"/>
      <c r="E214" s="35"/>
      <c r="F214" s="36">
        <f>F203+F213</f>
        <v>540</v>
      </c>
      <c r="G214" s="36">
        <f t="shared" ref="G214:J214" si="52">G203+G213</f>
        <v>19.639000000000003</v>
      </c>
      <c r="H214" s="36">
        <f t="shared" si="52"/>
        <v>20.651000000000003</v>
      </c>
      <c r="I214" s="36">
        <f t="shared" si="52"/>
        <v>71.623000000000005</v>
      </c>
      <c r="J214" s="36">
        <f t="shared" si="52"/>
        <v>553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6" t="s">
        <v>49</v>
      </c>
      <c r="F215" s="107">
        <v>90</v>
      </c>
      <c r="G215" s="108">
        <v>6.9160000000000004</v>
      </c>
      <c r="H215" s="108">
        <v>7.5430000000000001</v>
      </c>
      <c r="I215" s="108">
        <v>1.758</v>
      </c>
      <c r="J215" s="107">
        <v>103</v>
      </c>
      <c r="K215" s="66" t="s">
        <v>43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97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98</v>
      </c>
      <c r="L216" s="62"/>
    </row>
    <row r="217" spans="1:12" ht="26.4" x14ac:dyDescent="0.25">
      <c r="A217" s="15"/>
      <c r="B217" s="16"/>
      <c r="C217" s="17"/>
      <c r="D217" s="131" t="s">
        <v>20</v>
      </c>
      <c r="E217" s="43" t="s">
        <v>68</v>
      </c>
      <c r="F217" s="64">
        <v>200</v>
      </c>
      <c r="G217" s="67">
        <v>0.8</v>
      </c>
      <c r="H217" s="67">
        <v>6.4000000000000001E-2</v>
      </c>
      <c r="I217" s="67">
        <v>9.4600000000000009</v>
      </c>
      <c r="J217" s="64">
        <v>42</v>
      </c>
      <c r="K217" s="22" t="s">
        <v>99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41"/>
      <c r="E219" s="98"/>
      <c r="F219" s="98"/>
      <c r="G219" s="98"/>
      <c r="H219" s="98"/>
      <c r="I219" s="98"/>
      <c r="J219" s="98"/>
      <c r="K219" s="98"/>
      <c r="L219" s="62"/>
    </row>
    <row r="220" spans="1:12" ht="13.8" x14ac:dyDescent="0.25">
      <c r="A220" s="15"/>
      <c r="B220" s="16"/>
      <c r="C220" s="17"/>
      <c r="D220" s="20" t="s">
        <v>24</v>
      </c>
      <c r="E220" s="103" t="s">
        <v>56</v>
      </c>
      <c r="F220" s="104">
        <v>60</v>
      </c>
      <c r="G220" s="105">
        <v>0.66</v>
      </c>
      <c r="H220" s="105">
        <v>0.12</v>
      </c>
      <c r="I220" s="105">
        <v>2.2799999999999998</v>
      </c>
      <c r="J220" s="104">
        <v>14</v>
      </c>
      <c r="K220" s="79" t="s">
        <v>57</v>
      </c>
      <c r="L220" s="62"/>
    </row>
    <row r="221" spans="1:12" ht="13.8" x14ac:dyDescent="0.25">
      <c r="A221" s="15"/>
      <c r="B221" s="16"/>
      <c r="C221" s="17"/>
      <c r="D221" s="91" t="s">
        <v>60</v>
      </c>
      <c r="E221" s="43" t="s">
        <v>100</v>
      </c>
      <c r="F221" s="64">
        <v>35</v>
      </c>
      <c r="G221" s="67">
        <v>0.54</v>
      </c>
      <c r="H221" s="64">
        <v>1.544</v>
      </c>
      <c r="I221" s="64">
        <v>3.9750000000000001</v>
      </c>
      <c r="J221" s="64">
        <v>32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575</v>
      </c>
      <c r="G222" s="74">
        <f t="shared" ref="G222" si="54">SUM(G215:G221)</f>
        <v>15.27</v>
      </c>
      <c r="H222" s="73">
        <f>SUM(H215:H221)</f>
        <v>15.065</v>
      </c>
      <c r="I222" s="73">
        <f t="shared" ref="I222" si="55">SUM(I215:I221)</f>
        <v>76.326999999999998</v>
      </c>
      <c r="J222" s="73">
        <f>SUM(J215:J221)</f>
        <v>506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33" t="s">
        <v>4</v>
      </c>
      <c r="D233" s="134"/>
      <c r="E233" s="35"/>
      <c r="F233" s="36">
        <f>F222+F232</f>
        <v>575</v>
      </c>
      <c r="G233" s="36">
        <f t="shared" ref="G233:J233" si="58">G222+G232</f>
        <v>15.27</v>
      </c>
      <c r="H233" s="36">
        <f t="shared" si="58"/>
        <v>15.065</v>
      </c>
      <c r="I233" s="36">
        <f t="shared" si="58"/>
        <v>76.326999999999998</v>
      </c>
      <c r="J233" s="36">
        <f t="shared" si="58"/>
        <v>506</v>
      </c>
      <c r="K233" s="36"/>
      <c r="L233" s="36">
        <f t="shared" ref="L233:L234" si="59">L222+L232</f>
        <v>89.77</v>
      </c>
    </row>
    <row r="234" spans="1:12" ht="13.8" thickBot="1" x14ac:dyDescent="0.3">
      <c r="A234" s="83"/>
      <c r="B234" s="84"/>
      <c r="C234" s="132" t="s">
        <v>51</v>
      </c>
      <c r="D234" s="132"/>
      <c r="E234" s="132"/>
      <c r="F234" s="88">
        <f>(F233+F214+F195+F176+F157+F138+F119+F100+F81+F62+F43+F24)/12</f>
        <v>586.41666666666663</v>
      </c>
      <c r="G234" s="87">
        <f>(G233+G214+G195+G176+G157+G138+G119+G100+G81+G62+G43+G24)/12</f>
        <v>18.748083333333334</v>
      </c>
      <c r="H234" s="87">
        <f>(H233+H214+H195+H176+H157+H138+H119+H100+H81+H62+H43+H24)/12</f>
        <v>18.912333333333333</v>
      </c>
      <c r="I234" s="87">
        <f>(I233+I214+I195+I176+I157+I138+I119+I100+I81+I62+I43+I24)/12</f>
        <v>77.447000000000003</v>
      </c>
      <c r="J234" s="88">
        <f>(J233+J214+J195+J176+J157+J138+J119+J100+J81+J62+J43+J24)/12</f>
        <v>559.75</v>
      </c>
      <c r="K234" s="85"/>
      <c r="L234" s="86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2025-09-13T18:03:03Z</dcterms:modified>
</cp:coreProperties>
</file>