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sigs" ContentType="application/vnd.openxmlformats-package.digital-signature-origin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docProps/core.xml" ContentType="application/vnd.openxmlformats-package.core-properties+xml"/>
  <Override PartName="/xl/calcChain.xml" ContentType="application/vnd.openxmlformats-officedocument.spreadsheetml.calcChain+xml"/>
  <Override PartName="/docProps/app.xml" ContentType="application/vnd.openxmlformats-officedocument.extended-properties+xml"/>
  <Override PartName="/_xmlsignatures/sig1.xml" ContentType="application/vnd.openxmlformats-package.digital-signature-xmlsignatur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package/2006/relationships/digital-signature/origin" Target="_xmlsignatures/origin.sigs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римерное меню\"/>
    </mc:Choice>
  </mc:AlternateContent>
  <bookViews>
    <workbookView xWindow="0" yWindow="0" windowWidth="19200" windowHeight="11490"/>
  </bookViews>
  <sheets>
    <sheet name="Меню 30 руб.!!" sheetId="29" r:id="rId1"/>
  </sheets>
  <calcPr calcId="162913"/>
</workbook>
</file>

<file path=xl/calcChain.xml><?xml version="1.0" encoding="utf-8"?>
<calcChain xmlns="http://schemas.openxmlformats.org/spreadsheetml/2006/main">
  <c r="B72" i="29" l="1"/>
  <c r="D71" i="29"/>
  <c r="E71" i="29"/>
  <c r="F71" i="29"/>
  <c r="G71" i="29"/>
  <c r="H71" i="29"/>
  <c r="I71" i="29"/>
  <c r="J71" i="29"/>
  <c r="K71" i="29"/>
  <c r="L71" i="29"/>
  <c r="M71" i="29"/>
  <c r="N71" i="29"/>
  <c r="C71" i="29"/>
  <c r="D65" i="29"/>
  <c r="E65" i="29"/>
  <c r="F65" i="29"/>
  <c r="G65" i="29"/>
  <c r="H65" i="29"/>
  <c r="I65" i="29"/>
  <c r="J65" i="29"/>
  <c r="K65" i="29"/>
  <c r="L65" i="29"/>
  <c r="M65" i="29"/>
  <c r="N65" i="29"/>
  <c r="C65" i="29"/>
  <c r="D59" i="29"/>
  <c r="E59" i="29"/>
  <c r="F59" i="29"/>
  <c r="G59" i="29"/>
  <c r="H59" i="29"/>
  <c r="I59" i="29"/>
  <c r="J59" i="29"/>
  <c r="K59" i="29"/>
  <c r="L59" i="29"/>
  <c r="M59" i="29"/>
  <c r="N59" i="29"/>
  <c r="C59" i="29"/>
  <c r="D53" i="29"/>
  <c r="E53" i="29"/>
  <c r="F53" i="29"/>
  <c r="G53" i="29"/>
  <c r="H53" i="29"/>
  <c r="I53" i="29"/>
  <c r="J53" i="29"/>
  <c r="K53" i="29"/>
  <c r="L53" i="29"/>
  <c r="M53" i="29"/>
  <c r="N53" i="29"/>
  <c r="C53" i="29"/>
  <c r="D47" i="29"/>
  <c r="D72" i="29" s="1"/>
  <c r="E47" i="29"/>
  <c r="E72" i="29" s="1"/>
  <c r="F47" i="29"/>
  <c r="F72" i="29" s="1"/>
  <c r="G47" i="29"/>
  <c r="G72" i="29" s="1"/>
  <c r="H47" i="29"/>
  <c r="H72" i="29" s="1"/>
  <c r="I47" i="29"/>
  <c r="I72" i="29" s="1"/>
  <c r="J47" i="29"/>
  <c r="J72" i="29" s="1"/>
  <c r="K47" i="29"/>
  <c r="K72" i="29" s="1"/>
  <c r="L47" i="29"/>
  <c r="L72" i="29" s="1"/>
  <c r="M47" i="29"/>
  <c r="M72" i="29" s="1"/>
  <c r="N47" i="29"/>
  <c r="N72" i="29" s="1"/>
  <c r="C47" i="29"/>
  <c r="C72" i="29" s="1"/>
  <c r="B40" i="29"/>
  <c r="B73" i="29" s="1"/>
  <c r="D33" i="29"/>
  <c r="E33" i="29"/>
  <c r="F33" i="29"/>
  <c r="G33" i="29"/>
  <c r="H33" i="29"/>
  <c r="I33" i="29"/>
  <c r="J33" i="29"/>
  <c r="K33" i="29"/>
  <c r="L33" i="29"/>
  <c r="M33" i="29"/>
  <c r="N33" i="29"/>
  <c r="C33" i="29"/>
  <c r="D26" i="29"/>
  <c r="E26" i="29"/>
  <c r="F26" i="29"/>
  <c r="G26" i="29"/>
  <c r="H26" i="29"/>
  <c r="I26" i="29"/>
  <c r="J26" i="29"/>
  <c r="K26" i="29"/>
  <c r="L26" i="29"/>
  <c r="M26" i="29"/>
  <c r="N26" i="29"/>
  <c r="C26" i="29"/>
  <c r="D20" i="29"/>
  <c r="E20" i="29"/>
  <c r="F20" i="29"/>
  <c r="G20" i="29"/>
  <c r="H20" i="29"/>
  <c r="I20" i="29"/>
  <c r="J20" i="29"/>
  <c r="K20" i="29"/>
  <c r="L20" i="29"/>
  <c r="M20" i="29"/>
  <c r="N20" i="29"/>
  <c r="C20" i="29"/>
  <c r="D14" i="29"/>
  <c r="E14" i="29"/>
  <c r="F14" i="29"/>
  <c r="G14" i="29"/>
  <c r="H14" i="29"/>
  <c r="I14" i="29"/>
  <c r="J14" i="29"/>
  <c r="K14" i="29"/>
  <c r="L14" i="29"/>
  <c r="M14" i="29"/>
  <c r="N14" i="29"/>
  <c r="C14" i="29"/>
  <c r="B74" i="29" l="1"/>
  <c r="D39" i="29" l="1"/>
  <c r="D40" i="29" s="1"/>
  <c r="D73" i="29" s="1"/>
  <c r="E39" i="29"/>
  <c r="E40" i="29" s="1"/>
  <c r="E73" i="29" s="1"/>
  <c r="F39" i="29"/>
  <c r="F40" i="29" s="1"/>
  <c r="F73" i="29" s="1"/>
  <c r="G39" i="29"/>
  <c r="G40" i="29" s="1"/>
  <c r="G73" i="29" s="1"/>
  <c r="H39" i="29"/>
  <c r="H40" i="29" s="1"/>
  <c r="H73" i="29" s="1"/>
  <c r="I39" i="29"/>
  <c r="I40" i="29" s="1"/>
  <c r="I73" i="29" s="1"/>
  <c r="J39" i="29"/>
  <c r="J40" i="29" s="1"/>
  <c r="J73" i="29" s="1"/>
  <c r="K39" i="29"/>
  <c r="K40" i="29" s="1"/>
  <c r="K73" i="29" s="1"/>
  <c r="L39" i="29"/>
  <c r="L40" i="29" s="1"/>
  <c r="L73" i="29" s="1"/>
  <c r="M39" i="29"/>
  <c r="M40" i="29" s="1"/>
  <c r="M73" i="29" s="1"/>
  <c r="N39" i="29"/>
  <c r="N40" i="29" s="1"/>
  <c r="N73" i="29" s="1"/>
  <c r="C39" i="29"/>
  <c r="C40" i="29" s="1"/>
  <c r="C73" i="29" s="1"/>
  <c r="C74" i="29" l="1"/>
  <c r="K74" i="29"/>
  <c r="G74" i="29"/>
  <c r="N74" i="29"/>
  <c r="J74" i="29"/>
  <c r="F74" i="29"/>
  <c r="M74" i="29"/>
  <c r="I74" i="29"/>
  <c r="E74" i="29"/>
  <c r="L74" i="29"/>
  <c r="H74" i="29"/>
  <c r="D74" i="29"/>
</calcChain>
</file>

<file path=xl/sharedStrings.xml><?xml version="1.0" encoding="utf-8"?>
<sst xmlns="http://schemas.openxmlformats.org/spreadsheetml/2006/main" count="91" uniqueCount="55">
  <si>
    <t>Энер.ценность (ККАЛ)</t>
  </si>
  <si>
    <t>Наименование продуктов</t>
  </si>
  <si>
    <t>Белки</t>
  </si>
  <si>
    <t>Жиры</t>
  </si>
  <si>
    <t>Угл-ды</t>
  </si>
  <si>
    <t>В1</t>
  </si>
  <si>
    <t>С</t>
  </si>
  <si>
    <t>А</t>
  </si>
  <si>
    <t>Е</t>
  </si>
  <si>
    <t>Са</t>
  </si>
  <si>
    <t>Р</t>
  </si>
  <si>
    <t>Mg</t>
  </si>
  <si>
    <t>Fe</t>
  </si>
  <si>
    <t>Итого:</t>
  </si>
  <si>
    <t>ВТОРНИК</t>
  </si>
  <si>
    <t>СРЕДА</t>
  </si>
  <si>
    <t>ЧЕТВЕРГ</t>
  </si>
  <si>
    <t>ПЯТНИЦА</t>
  </si>
  <si>
    <t>В среднем на 1 учащегося в день</t>
  </si>
  <si>
    <t>Выход,г</t>
  </si>
  <si>
    <t>250/15</t>
  </si>
  <si>
    <t>Хлеб ржаной</t>
  </si>
  <si>
    <t>ПОНЕДЕЛЬНИК</t>
  </si>
  <si>
    <t>250/22</t>
  </si>
  <si>
    <t>250/22/10</t>
  </si>
  <si>
    <t>1-ая неделя</t>
  </si>
  <si>
    <t>2-ая неделя</t>
  </si>
  <si>
    <t>Всего за 5 дней 2 недели:</t>
  </si>
  <si>
    <t>Всего за 10 дней:</t>
  </si>
  <si>
    <t>Всего за 5 дней 1 недели:</t>
  </si>
  <si>
    <t>Щи из свежей капусты с мясными фрикадельками,со сметаной</t>
  </si>
  <si>
    <t xml:space="preserve">Чай с сахаром </t>
  </si>
  <si>
    <t>190/10</t>
  </si>
  <si>
    <t>Суп картофельный с пшенной крупой на мясном бульоне с мясом говядины</t>
  </si>
  <si>
    <t>250/10</t>
  </si>
  <si>
    <t>Кисель</t>
  </si>
  <si>
    <t>Суп из овощей с куриными фрикадельками,со сметаной</t>
  </si>
  <si>
    <t>Напиток из изюма</t>
  </si>
  <si>
    <t>Суп-лапша домашняя с картофелем с мясом птицы</t>
  </si>
  <si>
    <t>Напиток из шиповника</t>
  </si>
  <si>
    <t>Рассольник с мясными фрикадельками,со сметаной</t>
  </si>
  <si>
    <t>Борщ из свежей капусты с картофелем с мясными фрикадельками,со сметаной</t>
  </si>
  <si>
    <t>Компот из сухофруктов</t>
  </si>
  <si>
    <t>Суп картофельный с горохом,с мясными фрикадельками</t>
  </si>
  <si>
    <t>Рассольник ленинградский на курином бульоне с куриными фрикадельками,со сметаной</t>
  </si>
  <si>
    <t>Суп картофельный с фасолью с мясными фрикадельками</t>
  </si>
  <si>
    <t>Суп картофельный с клецками с мясом птицы</t>
  </si>
  <si>
    <t xml:space="preserve">   Цикличное десятидневное меню дополнительного питания для учащихся группы продленного дня образовательных учреждений Альметьевского муниципального района Республики Татарстан                                                                  </t>
  </si>
  <si>
    <t>Разработано и утвеждено</t>
  </si>
  <si>
    <t>Директор ООО "ФУДСОЦСЕРВИС"</t>
  </si>
  <si>
    <t>________________Э.Р. Харламова</t>
  </si>
  <si>
    <t xml:space="preserve">                Согласовано</t>
  </si>
  <si>
    <t xml:space="preserve">              Директор МБОУ "Сош№13"</t>
  </si>
  <si>
    <t xml:space="preserve">              Г.Н.Азизова</t>
  </si>
  <si>
    <t xml:space="preserve">              г Альметьевск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</si>
</sst>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₽_-;\-* #,##0.00\ _₽_-;_-* &quot;-&quot;??\ _₽_-;_-@_-"/>
    <numFmt numFmtId="164" formatCode="0.0"/>
    <numFmt numFmtId="165" formatCode="_-* #,##0\ _₽_-;\-* #,##0\ _₽_-;_-* &quot;-&quot;??\ _₽_-;_-@_-"/>
    <numFmt numFmtId="166" formatCode="#,##0.00_ ;\-#,##0.00\ "/>
  </numFmts>
  <fonts count="13" x14ac:knownFonts="1">
    <font>
      <sz val="10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name val="Times New Roman"/>
      <family val="1"/>
      <charset val="204"/>
    </font>
    <font>
      <sz val="14"/>
      <name val="Times New Roman"/>
      <family val="1"/>
      <charset val="204"/>
    </font>
    <font>
      <sz val="16"/>
      <name val="Times New Roman"/>
      <family val="1"/>
      <charset val="204"/>
    </font>
    <font>
      <sz val="16"/>
      <color theme="1"/>
      <name val="Times New Roman"/>
      <family val="1"/>
      <charset val="204"/>
    </font>
    <font>
      <b/>
      <sz val="16"/>
      <name val="Times New Roman"/>
      <family val="1"/>
      <charset val="204"/>
    </font>
    <font>
      <b/>
      <sz val="20"/>
      <name val="Times New Roman"/>
      <family val="1"/>
      <charset val="204"/>
    </font>
    <font>
      <sz val="20"/>
      <name val="Times New Roman"/>
      <family val="1"/>
      <charset val="204"/>
    </font>
    <font>
      <sz val="20"/>
      <color theme="1"/>
      <name val="Times New Roman"/>
      <family val="1"/>
      <charset val="204"/>
    </font>
    <font>
      <b/>
      <sz val="16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indexed="5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99">
    <xf numFmtId="0" fontId="0" fillId="0" borderId="0" xfId="0" applyAlignment="1">
      <alignment vertical="top"/>
    </xf>
    <xf numFmtId="0" fontId="2" fillId="0" borderId="0" xfId="0" applyFont="1" applyAlignment="1">
      <alignment vertical="top"/>
    </xf>
    <xf numFmtId="0" fontId="3" fillId="0" borderId="0" xfId="0" applyFont="1" applyAlignment="1">
      <alignment vertical="top"/>
    </xf>
    <xf numFmtId="0" fontId="5" fillId="0" borderId="0" xfId="0" applyFont="1" applyBorder="1" applyAlignment="1">
      <alignment horizontal="center" vertical="top"/>
    </xf>
    <xf numFmtId="0" fontId="5" fillId="0" borderId="0" xfId="0" applyFont="1" applyBorder="1" applyAlignment="1">
      <alignment vertical="top"/>
    </xf>
    <xf numFmtId="0" fontId="6" fillId="0" borderId="0" xfId="0" applyFont="1" applyBorder="1" applyAlignment="1">
      <alignment vertical="top"/>
    </xf>
    <xf numFmtId="0" fontId="6" fillId="0" borderId="0" xfId="0" applyFont="1" applyBorder="1" applyAlignment="1">
      <alignment horizontal="center" vertical="top"/>
    </xf>
    <xf numFmtId="0" fontId="2" fillId="0" borderId="0" xfId="0" applyFont="1" applyBorder="1" applyAlignment="1">
      <alignment vertical="top"/>
    </xf>
    <xf numFmtId="0" fontId="5" fillId="0" borderId="0" xfId="0" applyFont="1" applyBorder="1" applyAlignment="1">
      <alignment horizontal="center" vertical="center"/>
    </xf>
    <xf numFmtId="10" fontId="5" fillId="2" borderId="0" xfId="0" applyNumberFormat="1" applyFont="1" applyFill="1" applyBorder="1" applyAlignment="1">
      <alignment horizontal="center" vertical="top"/>
    </xf>
    <xf numFmtId="0" fontId="5" fillId="2" borderId="0" xfId="0" applyFont="1" applyFill="1" applyBorder="1" applyAlignment="1">
      <alignment vertical="top"/>
    </xf>
    <xf numFmtId="0" fontId="3" fillId="0" borderId="0" xfId="0" applyFont="1" applyBorder="1" applyAlignment="1">
      <alignment vertical="top"/>
    </xf>
    <xf numFmtId="0" fontId="6" fillId="2" borderId="0" xfId="0" applyFont="1" applyFill="1" applyBorder="1" applyAlignment="1">
      <alignment vertical="top"/>
    </xf>
    <xf numFmtId="0" fontId="6" fillId="2" borderId="0" xfId="0" applyFont="1" applyFill="1" applyBorder="1" applyAlignment="1">
      <alignment horizontal="center" vertical="top"/>
    </xf>
    <xf numFmtId="0" fontId="2" fillId="2" borderId="0" xfId="0" applyFont="1" applyFill="1" applyBorder="1" applyAlignment="1">
      <alignment vertical="top"/>
    </xf>
    <xf numFmtId="0" fontId="9" fillId="2" borderId="0" xfId="0" applyFont="1" applyFill="1" applyBorder="1" applyAlignment="1">
      <alignment horizontal="center" vertical="top"/>
    </xf>
    <xf numFmtId="0" fontId="9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vertical="top"/>
    </xf>
    <xf numFmtId="0" fontId="10" fillId="2" borderId="0" xfId="0" applyFont="1" applyFill="1" applyBorder="1" applyAlignment="1">
      <alignment horizontal="center" vertical="top"/>
    </xf>
    <xf numFmtId="2" fontId="8" fillId="2" borderId="0" xfId="0" applyNumberFormat="1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left" vertical="center"/>
    </xf>
    <xf numFmtId="0" fontId="8" fillId="2" borderId="0" xfId="0" applyFont="1" applyFill="1" applyBorder="1" applyAlignment="1">
      <alignment horizontal="center" vertical="top"/>
    </xf>
    <xf numFmtId="0" fontId="12" fillId="0" borderId="0" xfId="0" applyFont="1" applyAlignment="1"/>
    <xf numFmtId="0" fontId="10" fillId="0" borderId="0" xfId="0" applyFont="1" applyBorder="1" applyAlignment="1">
      <alignment horizontal="center"/>
    </xf>
    <xf numFmtId="0" fontId="4" fillId="2" borderId="0" xfId="0" applyFont="1" applyFill="1" applyBorder="1" applyAlignment="1">
      <alignment horizontal="center" vertical="top"/>
    </xf>
    <xf numFmtId="0" fontId="4" fillId="2" borderId="0" xfId="0" applyFont="1" applyFill="1" applyBorder="1" applyAlignment="1">
      <alignment vertical="top"/>
    </xf>
    <xf numFmtId="0" fontId="4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top"/>
    </xf>
    <xf numFmtId="0" fontId="4" fillId="0" borderId="0" xfId="0" applyFont="1" applyBorder="1" applyAlignment="1">
      <alignment horizontal="center" vertical="top"/>
    </xf>
    <xf numFmtId="0" fontId="4" fillId="0" borderId="0" xfId="0" applyFont="1" applyBorder="1" applyAlignment="1">
      <alignment vertical="top"/>
    </xf>
    <xf numFmtId="0" fontId="4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top"/>
    </xf>
    <xf numFmtId="0" fontId="2" fillId="2" borderId="0" xfId="0" applyFont="1" applyFill="1" applyAlignment="1">
      <alignment vertical="top"/>
    </xf>
    <xf numFmtId="0" fontId="5" fillId="2" borderId="0" xfId="0" applyFont="1" applyFill="1" applyBorder="1" applyAlignment="1">
      <alignment horizontal="left" vertical="top"/>
    </xf>
    <xf numFmtId="0" fontId="5" fillId="2" borderId="0" xfId="0" applyFont="1" applyFill="1" applyBorder="1" applyAlignment="1">
      <alignment horizontal="left" vertical="top" wrapText="1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vertical="top"/>
    </xf>
    <xf numFmtId="0" fontId="6" fillId="0" borderId="1" xfId="0" applyFont="1" applyBorder="1" applyAlignment="1">
      <alignment horizontal="center" vertical="top"/>
    </xf>
    <xf numFmtId="0" fontId="5" fillId="2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0" borderId="1" xfId="0" applyFont="1" applyBorder="1" applyAlignment="1"/>
    <xf numFmtId="0" fontId="5" fillId="0" borderId="1" xfId="0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2" fontId="6" fillId="0" borderId="1" xfId="0" applyNumberFormat="1" applyFont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164" fontId="6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right" vertical="top"/>
    </xf>
    <xf numFmtId="0" fontId="7" fillId="2" borderId="1" xfId="0" applyFont="1" applyFill="1" applyBorder="1" applyAlignment="1">
      <alignment horizontal="center" vertical="top"/>
    </xf>
    <xf numFmtId="2" fontId="7" fillId="2" borderId="1" xfId="0" applyNumberFormat="1" applyFont="1" applyFill="1" applyBorder="1" applyAlignment="1">
      <alignment horizontal="center" vertical="top"/>
    </xf>
    <xf numFmtId="0" fontId="5" fillId="2" borderId="1" xfId="0" applyFont="1" applyFill="1" applyBorder="1" applyAlignment="1">
      <alignment horizontal="center" vertical="top"/>
    </xf>
    <xf numFmtId="0" fontId="6" fillId="2" borderId="1" xfId="0" applyFont="1" applyFill="1" applyBorder="1" applyAlignment="1">
      <alignment vertical="top"/>
    </xf>
    <xf numFmtId="0" fontId="6" fillId="2" borderId="1" xfId="0" applyFont="1" applyFill="1" applyBorder="1" applyAlignment="1">
      <alignment horizontal="center" vertical="top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left" vertical="top"/>
    </xf>
    <xf numFmtId="0" fontId="6" fillId="2" borderId="1" xfId="0" applyFont="1" applyFill="1" applyBorder="1" applyAlignment="1">
      <alignment horizontal="center" vertical="center"/>
    </xf>
    <xf numFmtId="166" fontId="7" fillId="2" borderId="1" xfId="0" applyNumberFormat="1" applyFont="1" applyFill="1" applyBorder="1" applyAlignment="1">
      <alignment horizontal="center" vertical="center"/>
    </xf>
    <xf numFmtId="43" fontId="7" fillId="2" borderId="1" xfId="0" applyNumberFormat="1" applyFont="1" applyFill="1" applyBorder="1" applyAlignment="1">
      <alignment horizontal="center" vertical="top"/>
    </xf>
    <xf numFmtId="166" fontId="7" fillId="2" borderId="1" xfId="0" applyNumberFormat="1" applyFont="1" applyFill="1" applyBorder="1" applyAlignment="1">
      <alignment horizontal="center" vertical="top"/>
    </xf>
    <xf numFmtId="0" fontId="6" fillId="2" borderId="1" xfId="0" applyFont="1" applyFill="1" applyBorder="1" applyAlignment="1">
      <alignment vertical="center"/>
    </xf>
    <xf numFmtId="49" fontId="7" fillId="2" borderId="1" xfId="0" applyNumberFormat="1" applyFont="1" applyFill="1" applyBorder="1" applyAlignment="1">
      <alignment horizontal="right" vertical="center"/>
    </xf>
    <xf numFmtId="0" fontId="5" fillId="0" borderId="1" xfId="0" applyFont="1" applyBorder="1" applyAlignment="1">
      <alignment vertical="top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top"/>
    </xf>
    <xf numFmtId="165" fontId="7" fillId="2" borderId="1" xfId="0" applyNumberFormat="1" applyFont="1" applyFill="1" applyBorder="1" applyAlignment="1">
      <alignment horizontal="center" vertical="top"/>
    </xf>
    <xf numFmtId="0" fontId="5" fillId="2" borderId="1" xfId="0" applyFont="1" applyFill="1" applyBorder="1" applyAlignment="1">
      <alignment horizontal="left" vertical="center"/>
    </xf>
    <xf numFmtId="0" fontId="7" fillId="3" borderId="1" xfId="0" applyFont="1" applyFill="1" applyBorder="1" applyAlignment="1">
      <alignment horizontal="right" vertical="center"/>
    </xf>
    <xf numFmtId="2" fontId="7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left" vertical="top"/>
    </xf>
    <xf numFmtId="0" fontId="7" fillId="3" borderId="1" xfId="0" applyFont="1" applyFill="1" applyBorder="1" applyAlignment="1">
      <alignment horizontal="left" vertical="center"/>
    </xf>
    <xf numFmtId="0" fontId="7" fillId="3" borderId="1" xfId="0" applyFont="1" applyFill="1" applyBorder="1" applyAlignment="1">
      <alignment horizontal="center" vertical="top"/>
    </xf>
    <xf numFmtId="1" fontId="7" fillId="3" borderId="1" xfId="0" applyNumberFormat="1" applyFont="1" applyFill="1" applyBorder="1" applyAlignment="1">
      <alignment horizontal="center" vertical="top"/>
    </xf>
    <xf numFmtId="0" fontId="5" fillId="3" borderId="1" xfId="0" applyFont="1" applyFill="1" applyBorder="1" applyAlignment="1">
      <alignment horizontal="center" vertical="top"/>
    </xf>
    <xf numFmtId="0" fontId="5" fillId="3" borderId="1" xfId="0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0" borderId="1" xfId="0" applyNumberFormat="1" applyFont="1" applyFill="1" applyBorder="1" applyAlignment="1">
      <alignment horizontal="center" vertical="center"/>
    </xf>
    <xf numFmtId="2" fontId="6" fillId="0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top"/>
    </xf>
    <xf numFmtId="2" fontId="5" fillId="2" borderId="1" xfId="0" applyNumberFormat="1" applyFont="1" applyFill="1" applyBorder="1" applyAlignment="1">
      <alignment horizontal="center" vertical="top"/>
    </xf>
    <xf numFmtId="0" fontId="5" fillId="2" borderId="1" xfId="0" applyFont="1" applyFill="1" applyBorder="1" applyAlignment="1">
      <alignment vertical="top" wrapText="1"/>
    </xf>
    <xf numFmtId="0" fontId="5" fillId="2" borderId="1" xfId="0" applyFont="1" applyFill="1" applyBorder="1" applyAlignment="1">
      <alignment horizontal="left" vertical="top" wrapText="1"/>
    </xf>
    <xf numFmtId="0" fontId="7" fillId="2" borderId="1" xfId="0" applyFont="1" applyFill="1" applyBorder="1" applyAlignment="1">
      <alignment horizontal="right" vertical="center"/>
    </xf>
    <xf numFmtId="164" fontId="7" fillId="3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right" vertical="center" wrapText="1"/>
    </xf>
    <xf numFmtId="1" fontId="7" fillId="2" borderId="1" xfId="0" applyNumberFormat="1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left" vertical="top"/>
    </xf>
    <xf numFmtId="0" fontId="7" fillId="5" borderId="1" xfId="0" applyFont="1" applyFill="1" applyBorder="1" applyAlignment="1">
      <alignment horizontal="left" vertical="top" wrapText="1"/>
    </xf>
    <xf numFmtId="0" fontId="7" fillId="4" borderId="1" xfId="0" applyFont="1" applyFill="1" applyBorder="1" applyAlignment="1">
      <alignment vertical="top"/>
    </xf>
    <xf numFmtId="0" fontId="8" fillId="0" borderId="0" xfId="0" applyFont="1" applyBorder="1" applyAlignment="1">
      <alignment horizontal="center" vertical="top" wrapText="1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</cellXfs>
  <cellStyles count="3">
    <cellStyle name="Обычный" xfId="0" builtinId="0"/>
    <cellStyle name="Обычный 2" xfId="1"/>
    <cellStyle name="Финансов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1:P90"/>
  <sheetViews>
    <sheetView tabSelected="1" topLeftCell="A19" zoomScale="70" zoomScaleNormal="70" workbookViewId="0">
      <selection activeCell="A29" sqref="A29:A32"/>
    </sheetView>
  </sheetViews>
  <sheetFormatPr defaultRowHeight="20.25" x14ac:dyDescent="0.2"/>
  <cols>
    <col min="1" max="1" width="81.7109375" style="4" customWidth="1"/>
    <col min="2" max="2" width="22.5703125" style="30" customWidth="1"/>
    <col min="3" max="3" width="12.85546875" style="29" customWidth="1"/>
    <col min="4" max="4" width="15.140625" style="29" customWidth="1"/>
    <col min="5" max="5" width="14.140625" style="29" customWidth="1"/>
    <col min="6" max="6" width="24.140625" style="29" customWidth="1"/>
    <col min="7" max="7" width="20" style="28" customWidth="1"/>
    <col min="8" max="8" width="14.85546875" style="28" customWidth="1"/>
    <col min="9" max="9" width="14.7109375" style="7" customWidth="1"/>
    <col min="10" max="10" width="15" style="31" customWidth="1"/>
    <col min="11" max="11" width="17" style="31" customWidth="1"/>
    <col min="12" max="12" width="15.5703125" style="31" customWidth="1"/>
    <col min="13" max="13" width="14.42578125" style="31" customWidth="1"/>
    <col min="14" max="14" width="11.5703125" style="31" customWidth="1"/>
    <col min="15" max="15" width="9.140625" style="7" customWidth="1"/>
    <col min="16" max="248" width="9.140625" style="1" customWidth="1"/>
    <col min="249" max="1020" width="8.7109375" style="1" customWidth="1"/>
    <col min="1021" max="16384" width="9.140625" style="1"/>
  </cols>
  <sheetData>
    <row r="1" spans="1:15" x14ac:dyDescent="0.2">
      <c r="A1" s="4" t="s">
        <v>51</v>
      </c>
      <c r="B1" s="8"/>
      <c r="C1" s="4"/>
      <c r="D1" s="4"/>
      <c r="E1" s="4"/>
      <c r="F1" s="4"/>
      <c r="G1" s="3"/>
      <c r="H1" s="3" t="s">
        <v>48</v>
      </c>
      <c r="I1" s="5"/>
      <c r="J1" s="6"/>
      <c r="K1" s="6"/>
      <c r="L1" s="6"/>
    </row>
    <row r="2" spans="1:15" x14ac:dyDescent="0.2">
      <c r="A2" s="4" t="s">
        <v>52</v>
      </c>
      <c r="B2" s="8"/>
      <c r="C2" s="4"/>
      <c r="D2" s="4"/>
      <c r="E2" s="4"/>
      <c r="F2" s="4"/>
      <c r="G2" s="3"/>
      <c r="H2" s="3" t="s">
        <v>49</v>
      </c>
      <c r="I2" s="5"/>
      <c r="J2" s="6"/>
      <c r="K2" s="6"/>
      <c r="L2" s="6"/>
    </row>
    <row r="3" spans="1:15" x14ac:dyDescent="0.2">
      <c r="A3" s="4" t="s">
        <v>54</v>
      </c>
      <c r="B3" s="8"/>
      <c r="C3" s="4"/>
      <c r="D3" s="4"/>
      <c r="E3" s="4"/>
      <c r="F3" s="4"/>
      <c r="G3" s="3"/>
      <c r="H3" s="3"/>
      <c r="I3" s="5"/>
      <c r="J3" s="6"/>
      <c r="K3" s="6"/>
      <c r="L3" s="6"/>
    </row>
    <row r="4" spans="1:15" x14ac:dyDescent="0.2">
      <c r="A4" s="4" t="s">
        <v>53</v>
      </c>
      <c r="B4" s="8"/>
      <c r="C4" s="4"/>
      <c r="D4" s="4"/>
      <c r="E4" s="4"/>
      <c r="F4" s="4"/>
      <c r="G4" s="3"/>
      <c r="H4" s="3" t="s">
        <v>50</v>
      </c>
      <c r="I4" s="5"/>
      <c r="J4" s="6"/>
      <c r="K4" s="6"/>
      <c r="L4" s="6"/>
    </row>
    <row r="5" spans="1:15" x14ac:dyDescent="0.2">
      <c r="B5" s="8"/>
      <c r="C5" s="4"/>
      <c r="D5" s="4"/>
      <c r="E5" s="4"/>
      <c r="F5" s="4"/>
      <c r="G5" s="3"/>
      <c r="H5" s="3"/>
      <c r="I5" s="5"/>
      <c r="J5" s="6"/>
      <c r="K5" s="6"/>
      <c r="L5" s="6"/>
    </row>
    <row r="6" spans="1:15" x14ac:dyDescent="0.2">
      <c r="B6" s="8"/>
      <c r="C6" s="4"/>
      <c r="D6" s="4"/>
      <c r="E6" s="4"/>
      <c r="F6" s="4"/>
      <c r="G6" s="3"/>
      <c r="H6" s="3"/>
      <c r="I6" s="5"/>
      <c r="J6" s="6"/>
      <c r="K6" s="6"/>
      <c r="L6" s="6"/>
      <c r="M6" s="6"/>
      <c r="N6" s="6"/>
    </row>
    <row r="7" spans="1:15" ht="66.75" customHeight="1" x14ac:dyDescent="0.2">
      <c r="A7" s="95" t="s">
        <v>47</v>
      </c>
      <c r="B7" s="95"/>
      <c r="C7" s="95"/>
      <c r="D7" s="95"/>
      <c r="E7" s="95"/>
      <c r="F7" s="95"/>
      <c r="G7" s="95"/>
      <c r="H7" s="95"/>
      <c r="I7" s="95"/>
      <c r="J7" s="95"/>
      <c r="K7" s="6"/>
      <c r="L7" s="6"/>
      <c r="M7" s="6"/>
      <c r="N7" s="6"/>
    </row>
    <row r="8" spans="1:15" ht="83.25" customHeight="1" x14ac:dyDescent="0.2">
      <c r="A8" s="35" t="s">
        <v>1</v>
      </c>
      <c r="B8" s="35" t="s">
        <v>19</v>
      </c>
      <c r="C8" s="36" t="s">
        <v>2</v>
      </c>
      <c r="D8" s="36" t="s">
        <v>3</v>
      </c>
      <c r="E8" s="36" t="s">
        <v>4</v>
      </c>
      <c r="F8" s="35" t="s">
        <v>0</v>
      </c>
      <c r="G8" s="36" t="s">
        <v>5</v>
      </c>
      <c r="H8" s="35" t="s">
        <v>6</v>
      </c>
      <c r="I8" s="37" t="s">
        <v>7</v>
      </c>
      <c r="J8" s="37" t="s">
        <v>8</v>
      </c>
      <c r="K8" s="37" t="s">
        <v>9</v>
      </c>
      <c r="L8" s="37" t="s">
        <v>10</v>
      </c>
      <c r="M8" s="37" t="s">
        <v>11</v>
      </c>
      <c r="N8" s="37" t="s">
        <v>12</v>
      </c>
    </row>
    <row r="9" spans="1:15" ht="33.75" customHeight="1" x14ac:dyDescent="0.2">
      <c r="A9" s="96" t="s">
        <v>25</v>
      </c>
      <c r="B9" s="97"/>
      <c r="C9" s="97"/>
      <c r="D9" s="97"/>
      <c r="E9" s="97"/>
      <c r="F9" s="97"/>
      <c r="G9" s="97"/>
      <c r="H9" s="97"/>
      <c r="I9" s="97"/>
      <c r="J9" s="97"/>
      <c r="K9" s="97"/>
      <c r="L9" s="97"/>
      <c r="M9" s="97"/>
      <c r="N9" s="98"/>
    </row>
    <row r="10" spans="1:15" ht="29.25" customHeight="1" x14ac:dyDescent="0.2">
      <c r="A10" s="92" t="s">
        <v>22</v>
      </c>
      <c r="B10" s="36"/>
      <c r="C10" s="36"/>
      <c r="D10" s="36"/>
      <c r="E10" s="36"/>
      <c r="F10" s="36"/>
      <c r="G10" s="36"/>
      <c r="H10" s="36"/>
      <c r="I10" s="38"/>
      <c r="J10" s="39"/>
      <c r="K10" s="39"/>
      <c r="L10" s="39"/>
      <c r="M10" s="39"/>
      <c r="N10" s="39"/>
    </row>
    <row r="11" spans="1:15" ht="72.75" customHeight="1" x14ac:dyDescent="0.2">
      <c r="A11" s="40" t="s">
        <v>30</v>
      </c>
      <c r="B11" s="41" t="s">
        <v>24</v>
      </c>
      <c r="C11" s="42">
        <v>6.4133399999999998</v>
      </c>
      <c r="D11" s="42">
        <v>9.0290600000000012</v>
      </c>
      <c r="E11" s="42">
        <v>8.4263999999999992</v>
      </c>
      <c r="F11" s="42">
        <v>149.09199999999998</v>
      </c>
      <c r="G11" s="42">
        <v>7.6120000000000007E-2</v>
      </c>
      <c r="H11" s="42">
        <v>15.924999999999999</v>
      </c>
      <c r="I11" s="43">
        <v>14.399999999999999</v>
      </c>
      <c r="J11" s="43">
        <v>2.5207999999999999</v>
      </c>
      <c r="K11" s="43">
        <v>62.784399999999998</v>
      </c>
      <c r="L11" s="43">
        <v>100.7852</v>
      </c>
      <c r="M11" s="43">
        <v>30.108999999999998</v>
      </c>
      <c r="N11" s="43">
        <v>1.1881999999999999</v>
      </c>
    </row>
    <row r="12" spans="1:15" ht="30.75" customHeight="1" x14ac:dyDescent="0.2">
      <c r="A12" s="44" t="s">
        <v>31</v>
      </c>
      <c r="B12" s="41" t="s">
        <v>32</v>
      </c>
      <c r="C12" s="42">
        <v>7.0000000000000007E-2</v>
      </c>
      <c r="D12" s="42">
        <v>0.02</v>
      </c>
      <c r="E12" s="42">
        <v>10</v>
      </c>
      <c r="F12" s="42">
        <v>40</v>
      </c>
      <c r="G12" s="42"/>
      <c r="H12" s="42">
        <v>0.03</v>
      </c>
      <c r="I12" s="43"/>
      <c r="J12" s="43"/>
      <c r="K12" s="43">
        <v>10.95</v>
      </c>
      <c r="L12" s="43">
        <v>2.8</v>
      </c>
      <c r="M12" s="43">
        <v>1.4</v>
      </c>
      <c r="N12" s="43">
        <v>0.26</v>
      </c>
    </row>
    <row r="13" spans="1:15" s="22" customFormat="1" ht="25.5" customHeight="1" x14ac:dyDescent="0.4">
      <c r="A13" s="45" t="s">
        <v>21</v>
      </c>
      <c r="B13" s="46">
        <v>30</v>
      </c>
      <c r="C13" s="47">
        <v>1.98</v>
      </c>
      <c r="D13" s="47">
        <v>0.36</v>
      </c>
      <c r="E13" s="47">
        <v>11.88</v>
      </c>
      <c r="F13" s="47">
        <v>59.400000000000006</v>
      </c>
      <c r="G13" s="48">
        <v>3.4000000000000002E-2</v>
      </c>
      <c r="H13" s="49">
        <v>0</v>
      </c>
      <c r="I13" s="50">
        <v>0</v>
      </c>
      <c r="J13" s="51">
        <v>0.27999999999999997</v>
      </c>
      <c r="K13" s="51">
        <v>5.8000000000000007</v>
      </c>
      <c r="L13" s="51">
        <v>30</v>
      </c>
      <c r="M13" s="51">
        <v>9.4</v>
      </c>
      <c r="N13" s="51">
        <v>0.78</v>
      </c>
      <c r="O13" s="23"/>
    </row>
    <row r="14" spans="1:15" ht="26.25" customHeight="1" x14ac:dyDescent="0.2">
      <c r="A14" s="52" t="s">
        <v>13</v>
      </c>
      <c r="B14" s="52">
        <v>512</v>
      </c>
      <c r="C14" s="53">
        <f>C11+C12+C13</f>
        <v>8.4633400000000005</v>
      </c>
      <c r="D14" s="53">
        <f t="shared" ref="D14:N14" si="0">D11+D12+D13</f>
        <v>9.4090600000000002</v>
      </c>
      <c r="E14" s="53">
        <f t="shared" si="0"/>
        <v>30.306400000000004</v>
      </c>
      <c r="F14" s="53">
        <f t="shared" si="0"/>
        <v>248.49199999999999</v>
      </c>
      <c r="G14" s="53">
        <f t="shared" si="0"/>
        <v>0.11012000000000001</v>
      </c>
      <c r="H14" s="53">
        <f t="shared" si="0"/>
        <v>15.954999999999998</v>
      </c>
      <c r="I14" s="53">
        <f t="shared" si="0"/>
        <v>14.399999999999999</v>
      </c>
      <c r="J14" s="53">
        <f t="shared" si="0"/>
        <v>2.8007999999999997</v>
      </c>
      <c r="K14" s="53">
        <f t="shared" si="0"/>
        <v>79.534399999999991</v>
      </c>
      <c r="L14" s="53">
        <f t="shared" si="0"/>
        <v>133.58519999999999</v>
      </c>
      <c r="M14" s="53">
        <f t="shared" si="0"/>
        <v>40.908999999999999</v>
      </c>
      <c r="N14" s="53">
        <f t="shared" si="0"/>
        <v>2.2282000000000002</v>
      </c>
    </row>
    <row r="15" spans="1:15" ht="36.75" customHeight="1" x14ac:dyDescent="0.2">
      <c r="A15" s="54"/>
      <c r="B15" s="55"/>
      <c r="C15" s="56"/>
      <c r="D15" s="56"/>
      <c r="E15" s="56"/>
      <c r="F15" s="56"/>
      <c r="G15" s="56"/>
      <c r="H15" s="56"/>
      <c r="I15" s="56"/>
      <c r="J15" s="56"/>
      <c r="K15" s="56"/>
      <c r="L15" s="56"/>
      <c r="M15" s="56"/>
      <c r="N15" s="56"/>
    </row>
    <row r="16" spans="1:15" ht="21.95" customHeight="1" x14ac:dyDescent="0.2">
      <c r="A16" s="92" t="s">
        <v>14</v>
      </c>
      <c r="B16" s="41"/>
      <c r="C16" s="57"/>
      <c r="D16" s="57"/>
      <c r="E16" s="57"/>
      <c r="F16" s="57"/>
      <c r="G16" s="57"/>
      <c r="H16" s="57"/>
      <c r="I16" s="58"/>
      <c r="J16" s="59"/>
      <c r="K16" s="59"/>
      <c r="L16" s="59"/>
      <c r="M16" s="59"/>
      <c r="N16" s="59"/>
    </row>
    <row r="17" spans="1:15" ht="57.75" customHeight="1" x14ac:dyDescent="0.2">
      <c r="A17" s="40" t="s">
        <v>33</v>
      </c>
      <c r="B17" s="41" t="s">
        <v>34</v>
      </c>
      <c r="C17" s="42">
        <v>4.774166666666666</v>
      </c>
      <c r="D17" s="42">
        <v>3.0891666666666664</v>
      </c>
      <c r="E17" s="42">
        <v>12.162500000000001</v>
      </c>
      <c r="F17" s="42">
        <v>100.58333333333333</v>
      </c>
      <c r="G17" s="42">
        <v>9.8333333333333328E-2</v>
      </c>
      <c r="H17" s="42">
        <v>8.3000000000000007</v>
      </c>
      <c r="I17" s="43">
        <v>0</v>
      </c>
      <c r="J17" s="43">
        <v>1.2750000000000001</v>
      </c>
      <c r="K17" s="43">
        <v>27.983333333333334</v>
      </c>
      <c r="L17" s="43">
        <v>78.891666666666666</v>
      </c>
      <c r="M17" s="43">
        <v>25.741666666666667</v>
      </c>
      <c r="N17" s="43">
        <v>1.1083333333333334</v>
      </c>
    </row>
    <row r="18" spans="1:15" ht="26.25" customHeight="1" x14ac:dyDescent="0.2">
      <c r="A18" s="61" t="s">
        <v>35</v>
      </c>
      <c r="B18" s="41">
        <v>200</v>
      </c>
      <c r="C18" s="41">
        <v>0.6</v>
      </c>
      <c r="D18" s="41">
        <v>0.1</v>
      </c>
      <c r="E18" s="41">
        <v>20.2</v>
      </c>
      <c r="F18" s="41">
        <v>83.6</v>
      </c>
      <c r="G18" s="41">
        <v>2E-3</v>
      </c>
      <c r="H18" s="41">
        <v>1.1000000000000001</v>
      </c>
      <c r="I18" s="62"/>
      <c r="J18" s="62"/>
      <c r="K18" s="62">
        <v>15.7</v>
      </c>
      <c r="L18" s="62">
        <v>16.3</v>
      </c>
      <c r="M18" s="62">
        <v>3.36</v>
      </c>
      <c r="N18" s="62">
        <v>0.37</v>
      </c>
    </row>
    <row r="19" spans="1:15" s="22" customFormat="1" ht="32.25" customHeight="1" x14ac:dyDescent="0.4">
      <c r="A19" s="45" t="s">
        <v>21</v>
      </c>
      <c r="B19" s="46">
        <v>30</v>
      </c>
      <c r="C19" s="47">
        <v>1.98</v>
      </c>
      <c r="D19" s="47">
        <v>0.36</v>
      </c>
      <c r="E19" s="47">
        <v>11.88</v>
      </c>
      <c r="F19" s="47">
        <v>59.400000000000006</v>
      </c>
      <c r="G19" s="48">
        <v>3.4000000000000002E-2</v>
      </c>
      <c r="H19" s="49">
        <v>0</v>
      </c>
      <c r="I19" s="50">
        <v>0</v>
      </c>
      <c r="J19" s="51">
        <v>0.27999999999999997</v>
      </c>
      <c r="K19" s="51">
        <v>5.8000000000000007</v>
      </c>
      <c r="L19" s="51">
        <v>30</v>
      </c>
      <c r="M19" s="51">
        <v>9.4</v>
      </c>
      <c r="N19" s="51">
        <v>0.78</v>
      </c>
      <c r="O19" s="23"/>
    </row>
    <row r="20" spans="1:15" s="2" customFormat="1" ht="21.95" customHeight="1" x14ac:dyDescent="0.2">
      <c r="A20" s="54" t="s">
        <v>13</v>
      </c>
      <c r="B20" s="55">
        <v>490</v>
      </c>
      <c r="C20" s="63">
        <f>SUM(C17:C19)</f>
        <v>7.3541666666666661</v>
      </c>
      <c r="D20" s="63">
        <f t="shared" ref="D20:N20" si="1">SUM(D17:D19)</f>
        <v>3.5491666666666664</v>
      </c>
      <c r="E20" s="63">
        <f t="shared" si="1"/>
        <v>44.2425</v>
      </c>
      <c r="F20" s="63">
        <f t="shared" si="1"/>
        <v>243.58333333333334</v>
      </c>
      <c r="G20" s="63">
        <f t="shared" si="1"/>
        <v>0.13433333333333333</v>
      </c>
      <c r="H20" s="63">
        <f t="shared" si="1"/>
        <v>9.4</v>
      </c>
      <c r="I20" s="63">
        <f t="shared" si="1"/>
        <v>0</v>
      </c>
      <c r="J20" s="63">
        <f t="shared" si="1"/>
        <v>1.5550000000000002</v>
      </c>
      <c r="K20" s="63">
        <f t="shared" si="1"/>
        <v>49.483333333333334</v>
      </c>
      <c r="L20" s="63">
        <f t="shared" si="1"/>
        <v>125.19166666666666</v>
      </c>
      <c r="M20" s="63">
        <f t="shared" si="1"/>
        <v>38.501666666666665</v>
      </c>
      <c r="N20" s="63">
        <f t="shared" si="1"/>
        <v>2.2583333333333337</v>
      </c>
      <c r="O20" s="11"/>
    </row>
    <row r="21" spans="1:15" s="2" customFormat="1" ht="21.95" customHeight="1" x14ac:dyDescent="0.2">
      <c r="A21" s="54"/>
      <c r="B21" s="55"/>
      <c r="C21" s="63"/>
      <c r="D21" s="63"/>
      <c r="E21" s="63"/>
      <c r="F21" s="63"/>
      <c r="G21" s="63"/>
      <c r="H21" s="63"/>
      <c r="I21" s="63"/>
      <c r="J21" s="63"/>
      <c r="K21" s="63"/>
      <c r="L21" s="63"/>
      <c r="M21" s="63"/>
      <c r="N21" s="63"/>
      <c r="O21" s="11"/>
    </row>
    <row r="22" spans="1:15" s="2" customFormat="1" ht="27" customHeight="1" x14ac:dyDescent="0.2">
      <c r="A22" s="93" t="s">
        <v>15</v>
      </c>
      <c r="B22" s="41"/>
      <c r="C22" s="64"/>
      <c r="D22" s="64"/>
      <c r="E22" s="64"/>
      <c r="F22" s="64"/>
      <c r="G22" s="64"/>
      <c r="H22" s="64"/>
      <c r="I22" s="65"/>
      <c r="J22" s="65"/>
      <c r="K22" s="65"/>
      <c r="L22" s="65"/>
      <c r="M22" s="65"/>
      <c r="N22" s="65"/>
      <c r="O22" s="11"/>
    </row>
    <row r="23" spans="1:15" ht="78" customHeight="1" x14ac:dyDescent="0.2">
      <c r="A23" s="40" t="s">
        <v>36</v>
      </c>
      <c r="B23" s="41" t="s">
        <v>24</v>
      </c>
      <c r="C23" s="42">
        <v>4.8483000000000001</v>
      </c>
      <c r="D23" s="42">
        <v>9.395900000000001</v>
      </c>
      <c r="E23" s="42">
        <v>11.258700000000001</v>
      </c>
      <c r="F23" s="42">
        <v>156.76999999999998</v>
      </c>
      <c r="G23" s="42">
        <v>8.43E-2</v>
      </c>
      <c r="H23" s="42">
        <v>10.639399999999998</v>
      </c>
      <c r="I23" s="43">
        <v>18.756</v>
      </c>
      <c r="J23" s="43">
        <v>2.4034</v>
      </c>
      <c r="K23" s="43">
        <v>53.7744</v>
      </c>
      <c r="L23" s="43">
        <v>78.276999999999987</v>
      </c>
      <c r="M23" s="43">
        <v>24.822399999999998</v>
      </c>
      <c r="N23" s="43">
        <v>1.0414000000000001</v>
      </c>
    </row>
    <row r="24" spans="1:15" ht="34.5" customHeight="1" x14ac:dyDescent="0.2">
      <c r="A24" s="61" t="s">
        <v>37</v>
      </c>
      <c r="B24" s="41">
        <v>200</v>
      </c>
      <c r="C24" s="41">
        <v>0.34600000000000003</v>
      </c>
      <c r="D24" s="41">
        <v>7.6000000000000012E-2</v>
      </c>
      <c r="E24" s="41">
        <v>19.850000000000001</v>
      </c>
      <c r="F24" s="41">
        <v>82.2</v>
      </c>
      <c r="G24" s="41">
        <v>2.2000000000000002E-2</v>
      </c>
      <c r="H24" s="41">
        <v>0</v>
      </c>
      <c r="I24" s="62">
        <v>0</v>
      </c>
      <c r="J24" s="62">
        <v>7.6000000000000012E-2</v>
      </c>
      <c r="K24" s="62">
        <v>20.32</v>
      </c>
      <c r="L24" s="62">
        <v>19.36</v>
      </c>
      <c r="M24" s="62">
        <v>8.120000000000001</v>
      </c>
      <c r="N24" s="62">
        <v>0.45</v>
      </c>
    </row>
    <row r="25" spans="1:15" s="22" customFormat="1" ht="26.25" customHeight="1" x14ac:dyDescent="0.4">
      <c r="A25" s="45" t="s">
        <v>21</v>
      </c>
      <c r="B25" s="46">
        <v>30</v>
      </c>
      <c r="C25" s="47">
        <v>1.98</v>
      </c>
      <c r="D25" s="47">
        <v>0.36</v>
      </c>
      <c r="E25" s="47">
        <v>11.88</v>
      </c>
      <c r="F25" s="47">
        <v>59.400000000000006</v>
      </c>
      <c r="G25" s="48">
        <v>3.4000000000000002E-2</v>
      </c>
      <c r="H25" s="49">
        <v>0</v>
      </c>
      <c r="I25" s="50">
        <v>0</v>
      </c>
      <c r="J25" s="51">
        <v>0.27999999999999997</v>
      </c>
      <c r="K25" s="51">
        <v>5.8000000000000007</v>
      </c>
      <c r="L25" s="51">
        <v>30</v>
      </c>
      <c r="M25" s="51">
        <v>9.4</v>
      </c>
      <c r="N25" s="51">
        <v>0.78</v>
      </c>
      <c r="O25" s="23"/>
    </row>
    <row r="26" spans="1:15" ht="27.75" customHeight="1" x14ac:dyDescent="0.2">
      <c r="A26" s="67" t="s">
        <v>13</v>
      </c>
      <c r="B26" s="52">
        <v>512</v>
      </c>
      <c r="C26" s="53">
        <f>SUM(C23:C25)</f>
        <v>7.1743000000000006</v>
      </c>
      <c r="D26" s="53">
        <f t="shared" ref="D26:N26" si="2">SUM(D23:D25)</f>
        <v>9.831900000000001</v>
      </c>
      <c r="E26" s="53">
        <f t="shared" si="2"/>
        <v>42.988700000000001</v>
      </c>
      <c r="F26" s="53">
        <f t="shared" si="2"/>
        <v>298.37</v>
      </c>
      <c r="G26" s="53">
        <f t="shared" si="2"/>
        <v>0.14030000000000001</v>
      </c>
      <c r="H26" s="53">
        <f t="shared" si="2"/>
        <v>10.639399999999998</v>
      </c>
      <c r="I26" s="53">
        <f t="shared" si="2"/>
        <v>18.756</v>
      </c>
      <c r="J26" s="53">
        <f t="shared" si="2"/>
        <v>2.7593999999999999</v>
      </c>
      <c r="K26" s="53">
        <f t="shared" si="2"/>
        <v>79.894400000000005</v>
      </c>
      <c r="L26" s="53">
        <f t="shared" si="2"/>
        <v>127.63699999999999</v>
      </c>
      <c r="M26" s="53">
        <f t="shared" si="2"/>
        <v>42.342399999999998</v>
      </c>
      <c r="N26" s="53">
        <f t="shared" si="2"/>
        <v>2.2713999999999999</v>
      </c>
    </row>
    <row r="27" spans="1:15" x14ac:dyDescent="0.2">
      <c r="A27" s="68"/>
      <c r="B27" s="69"/>
      <c r="C27" s="68"/>
      <c r="D27" s="68"/>
      <c r="E27" s="68"/>
      <c r="F27" s="68"/>
      <c r="G27" s="70"/>
      <c r="H27" s="70"/>
      <c r="I27" s="38"/>
      <c r="J27" s="39"/>
      <c r="K27" s="39"/>
      <c r="L27" s="39"/>
      <c r="M27" s="39"/>
      <c r="N27" s="39"/>
    </row>
    <row r="28" spans="1:15" ht="21.95" customHeight="1" x14ac:dyDescent="0.2">
      <c r="A28" s="94" t="s">
        <v>16</v>
      </c>
      <c r="B28" s="41"/>
      <c r="C28" s="64"/>
      <c r="D28" s="64"/>
      <c r="E28" s="64"/>
      <c r="F28" s="71"/>
      <c r="G28" s="57"/>
      <c r="H28" s="57"/>
      <c r="I28" s="58"/>
      <c r="J28" s="59"/>
      <c r="K28" s="59"/>
      <c r="L28" s="59"/>
      <c r="M28" s="59"/>
      <c r="N28" s="59"/>
    </row>
    <row r="29" spans="1:15" s="2" customFormat="1" ht="63" customHeight="1" x14ac:dyDescent="0.2">
      <c r="A29" s="60" t="s">
        <v>38</v>
      </c>
      <c r="B29" s="41" t="s">
        <v>20</v>
      </c>
      <c r="C29" s="42">
        <v>6.0750000000000002</v>
      </c>
      <c r="D29" s="42">
        <v>8.3265000000000011</v>
      </c>
      <c r="E29" s="42">
        <v>11.670999999999999</v>
      </c>
      <c r="F29" s="42">
        <v>155.05000000000001</v>
      </c>
      <c r="G29" s="42">
        <v>5.6000000000000001E-2</v>
      </c>
      <c r="H29" s="42">
        <v>0.85399999999999998</v>
      </c>
      <c r="I29" s="43">
        <v>21.23</v>
      </c>
      <c r="J29" s="43">
        <v>2.7130000000000001</v>
      </c>
      <c r="K29" s="43">
        <v>36.590000000000003</v>
      </c>
      <c r="L29" s="43">
        <v>63.099999999999994</v>
      </c>
      <c r="M29" s="43">
        <v>13.717000000000001</v>
      </c>
      <c r="N29" s="43">
        <v>0.93199999999999994</v>
      </c>
      <c r="O29" s="11"/>
    </row>
    <row r="30" spans="1:15" s="2" customFormat="1" ht="52.5" hidden="1" customHeight="1" x14ac:dyDescent="0.2">
      <c r="A30" s="44"/>
      <c r="B30" s="41"/>
      <c r="C30" s="42"/>
      <c r="D30" s="42"/>
      <c r="E30" s="42"/>
      <c r="F30" s="42"/>
      <c r="G30" s="42"/>
      <c r="H30" s="42"/>
      <c r="I30" s="43"/>
      <c r="J30" s="43"/>
      <c r="K30" s="43"/>
      <c r="L30" s="43"/>
      <c r="M30" s="43"/>
      <c r="N30" s="43"/>
      <c r="O30" s="11"/>
    </row>
    <row r="31" spans="1:15" ht="35.25" customHeight="1" x14ac:dyDescent="0.2">
      <c r="A31" s="44" t="s">
        <v>31</v>
      </c>
      <c r="B31" s="41" t="s">
        <v>32</v>
      </c>
      <c r="C31" s="42">
        <v>7.0000000000000007E-2</v>
      </c>
      <c r="D31" s="42">
        <v>0.02</v>
      </c>
      <c r="E31" s="42">
        <v>10</v>
      </c>
      <c r="F31" s="42">
        <v>40</v>
      </c>
      <c r="G31" s="42"/>
      <c r="H31" s="42">
        <v>0.03</v>
      </c>
      <c r="I31" s="43"/>
      <c r="J31" s="43"/>
      <c r="K31" s="43">
        <v>10.95</v>
      </c>
      <c r="L31" s="43">
        <v>2.8</v>
      </c>
      <c r="M31" s="43">
        <v>1.4</v>
      </c>
      <c r="N31" s="43">
        <v>0.26</v>
      </c>
    </row>
    <row r="32" spans="1:15" s="22" customFormat="1" ht="29.25" customHeight="1" x14ac:dyDescent="0.4">
      <c r="A32" s="45" t="s">
        <v>21</v>
      </c>
      <c r="B32" s="46">
        <v>30</v>
      </c>
      <c r="C32" s="47">
        <v>1.98</v>
      </c>
      <c r="D32" s="47">
        <v>0.36</v>
      </c>
      <c r="E32" s="47">
        <v>11.88</v>
      </c>
      <c r="F32" s="47">
        <v>59.400000000000006</v>
      </c>
      <c r="G32" s="48">
        <v>3.4000000000000002E-2</v>
      </c>
      <c r="H32" s="49">
        <v>0</v>
      </c>
      <c r="I32" s="50">
        <v>0</v>
      </c>
      <c r="J32" s="51">
        <v>0.27999999999999997</v>
      </c>
      <c r="K32" s="51">
        <v>5.8000000000000007</v>
      </c>
      <c r="L32" s="51">
        <v>30</v>
      </c>
      <c r="M32" s="51">
        <v>9.4</v>
      </c>
      <c r="N32" s="51">
        <v>0.78</v>
      </c>
      <c r="O32" s="23"/>
    </row>
    <row r="33" spans="1:15" ht="33.75" customHeight="1" x14ac:dyDescent="0.2">
      <c r="A33" s="73" t="s">
        <v>13</v>
      </c>
      <c r="B33" s="52">
        <v>495</v>
      </c>
      <c r="C33" s="74">
        <f>SUM(C29:C32)</f>
        <v>8.125</v>
      </c>
      <c r="D33" s="74">
        <f t="shared" ref="D33:N33" si="3">SUM(D29:D32)</f>
        <v>8.7065000000000001</v>
      </c>
      <c r="E33" s="74">
        <f t="shared" si="3"/>
        <v>33.551000000000002</v>
      </c>
      <c r="F33" s="74">
        <f t="shared" si="3"/>
        <v>254.45000000000002</v>
      </c>
      <c r="G33" s="74">
        <f t="shared" si="3"/>
        <v>0.09</v>
      </c>
      <c r="H33" s="74">
        <f t="shared" si="3"/>
        <v>0.88400000000000001</v>
      </c>
      <c r="I33" s="74">
        <f t="shared" si="3"/>
        <v>21.23</v>
      </c>
      <c r="J33" s="74">
        <f t="shared" si="3"/>
        <v>2.9929999999999999</v>
      </c>
      <c r="K33" s="74">
        <f t="shared" si="3"/>
        <v>53.34</v>
      </c>
      <c r="L33" s="74">
        <f t="shared" si="3"/>
        <v>95.899999999999991</v>
      </c>
      <c r="M33" s="74">
        <f t="shared" si="3"/>
        <v>24.517000000000003</v>
      </c>
      <c r="N33" s="74">
        <f t="shared" si="3"/>
        <v>1.972</v>
      </c>
    </row>
    <row r="34" spans="1:15" ht="21.95" customHeight="1" x14ac:dyDescent="0.2">
      <c r="A34" s="75"/>
      <c r="B34" s="76"/>
      <c r="C34" s="77"/>
      <c r="D34" s="77"/>
      <c r="E34" s="77"/>
      <c r="F34" s="78"/>
      <c r="G34" s="79"/>
      <c r="H34" s="79"/>
      <c r="I34" s="58"/>
      <c r="J34" s="59"/>
      <c r="K34" s="59"/>
      <c r="L34" s="59"/>
      <c r="M34" s="59"/>
      <c r="N34" s="59"/>
    </row>
    <row r="35" spans="1:15" ht="21.95" customHeight="1" x14ac:dyDescent="0.2">
      <c r="A35" s="94" t="s">
        <v>17</v>
      </c>
      <c r="B35" s="76"/>
      <c r="C35" s="77"/>
      <c r="D35" s="77"/>
      <c r="E35" s="77"/>
      <c r="F35" s="78"/>
      <c r="G35" s="79"/>
      <c r="H35" s="79"/>
      <c r="I35" s="58"/>
      <c r="J35" s="59"/>
      <c r="K35" s="59"/>
      <c r="L35" s="59"/>
      <c r="M35" s="59"/>
      <c r="N35" s="59"/>
    </row>
    <row r="36" spans="1:15" ht="63.75" customHeight="1" x14ac:dyDescent="0.2">
      <c r="A36" s="60" t="s">
        <v>40</v>
      </c>
      <c r="B36" s="80" t="s">
        <v>24</v>
      </c>
      <c r="C36" s="81">
        <v>6.6658399999999993</v>
      </c>
      <c r="D36" s="81">
        <v>9.16906</v>
      </c>
      <c r="E36" s="81">
        <v>12.5039</v>
      </c>
      <c r="F36" s="81">
        <v>166.59199999999998</v>
      </c>
      <c r="G36" s="81">
        <v>0.11112</v>
      </c>
      <c r="H36" s="81">
        <v>8.5249999999999986</v>
      </c>
      <c r="I36" s="43">
        <v>14.399999999999999</v>
      </c>
      <c r="J36" s="43">
        <v>2.5207999999999999</v>
      </c>
      <c r="K36" s="43">
        <v>42.684400000000004</v>
      </c>
      <c r="L36" s="43">
        <v>108.5102</v>
      </c>
      <c r="M36" s="43">
        <v>32.158999999999999</v>
      </c>
      <c r="N36" s="43">
        <v>1.2882</v>
      </c>
    </row>
    <row r="37" spans="1:15" s="2" customFormat="1" ht="35.25" customHeight="1" x14ac:dyDescent="0.2">
      <c r="A37" s="72" t="s">
        <v>39</v>
      </c>
      <c r="B37" s="41">
        <v>200</v>
      </c>
      <c r="C37" s="41">
        <v>0.67800000000000005</v>
      </c>
      <c r="D37" s="41">
        <v>0.27799999999999997</v>
      </c>
      <c r="E37" s="41">
        <v>10.76</v>
      </c>
      <c r="F37" s="41">
        <v>48.2</v>
      </c>
      <c r="G37" s="41">
        <v>1.2E-2</v>
      </c>
      <c r="H37" s="41">
        <v>100</v>
      </c>
      <c r="I37" s="62">
        <v>0</v>
      </c>
      <c r="J37" s="62">
        <v>0.76</v>
      </c>
      <c r="K37" s="62">
        <v>21.340000000000003</v>
      </c>
      <c r="L37" s="62">
        <v>3.44</v>
      </c>
      <c r="M37" s="62">
        <v>3.44</v>
      </c>
      <c r="N37" s="62">
        <v>0.63400000000000001</v>
      </c>
      <c r="O37" s="11"/>
    </row>
    <row r="38" spans="1:15" s="22" customFormat="1" ht="33" customHeight="1" x14ac:dyDescent="0.4">
      <c r="A38" s="45" t="s">
        <v>21</v>
      </c>
      <c r="B38" s="46">
        <v>30</v>
      </c>
      <c r="C38" s="47">
        <v>1.98</v>
      </c>
      <c r="D38" s="47">
        <v>0.36</v>
      </c>
      <c r="E38" s="47">
        <v>11.88</v>
      </c>
      <c r="F38" s="47">
        <v>59.400000000000006</v>
      </c>
      <c r="G38" s="48">
        <v>3.4000000000000002E-2</v>
      </c>
      <c r="H38" s="49">
        <v>0</v>
      </c>
      <c r="I38" s="50">
        <v>0</v>
      </c>
      <c r="J38" s="51">
        <v>0.27999999999999997</v>
      </c>
      <c r="K38" s="51">
        <v>5.8000000000000007</v>
      </c>
      <c r="L38" s="51">
        <v>30</v>
      </c>
      <c r="M38" s="51">
        <v>9.4</v>
      </c>
      <c r="N38" s="51">
        <v>0.78</v>
      </c>
      <c r="O38" s="23"/>
    </row>
    <row r="39" spans="1:15" ht="33" customHeight="1" x14ac:dyDescent="0.2">
      <c r="A39" s="73" t="s">
        <v>13</v>
      </c>
      <c r="B39" s="52">
        <v>512</v>
      </c>
      <c r="C39" s="74">
        <f t="shared" ref="C39:N39" si="4">SUM(C36:C38)</f>
        <v>9.3238399999999988</v>
      </c>
      <c r="D39" s="74">
        <f t="shared" si="4"/>
        <v>9.8070599999999999</v>
      </c>
      <c r="E39" s="74">
        <f t="shared" si="4"/>
        <v>35.143900000000002</v>
      </c>
      <c r="F39" s="74">
        <f t="shared" si="4"/>
        <v>274.19200000000001</v>
      </c>
      <c r="G39" s="74">
        <f t="shared" si="4"/>
        <v>0.15711999999999998</v>
      </c>
      <c r="H39" s="74">
        <f t="shared" si="4"/>
        <v>108.52500000000001</v>
      </c>
      <c r="I39" s="74">
        <f t="shared" si="4"/>
        <v>14.399999999999999</v>
      </c>
      <c r="J39" s="74">
        <f t="shared" si="4"/>
        <v>3.5608</v>
      </c>
      <c r="K39" s="74">
        <f t="shared" si="4"/>
        <v>69.824400000000011</v>
      </c>
      <c r="L39" s="74">
        <f t="shared" si="4"/>
        <v>141.9502</v>
      </c>
      <c r="M39" s="74">
        <f t="shared" si="4"/>
        <v>44.998999999999995</v>
      </c>
      <c r="N39" s="74">
        <f t="shared" si="4"/>
        <v>2.7022000000000004</v>
      </c>
    </row>
    <row r="40" spans="1:15" ht="21.95" customHeight="1" x14ac:dyDescent="0.2">
      <c r="A40" s="73" t="s">
        <v>29</v>
      </c>
      <c r="B40" s="52">
        <f>B14+B20+B26+B33+B39</f>
        <v>2521</v>
      </c>
      <c r="C40" s="53">
        <f>C14+C20+C26+C33+C39</f>
        <v>40.440646666666666</v>
      </c>
      <c r="D40" s="53">
        <f t="shared" ref="D40:N40" si="5">D14+D20+D26+D33+D39</f>
        <v>41.303686666666664</v>
      </c>
      <c r="E40" s="53">
        <f t="shared" si="5"/>
        <v>186.23249999999999</v>
      </c>
      <c r="F40" s="53">
        <f t="shared" si="5"/>
        <v>1319.0873333333334</v>
      </c>
      <c r="G40" s="53">
        <f t="shared" si="5"/>
        <v>0.63187333333333329</v>
      </c>
      <c r="H40" s="53">
        <f t="shared" si="5"/>
        <v>145.4034</v>
      </c>
      <c r="I40" s="53">
        <f t="shared" si="5"/>
        <v>68.786000000000001</v>
      </c>
      <c r="J40" s="53">
        <f t="shared" si="5"/>
        <v>13.669</v>
      </c>
      <c r="K40" s="53">
        <f t="shared" si="5"/>
        <v>332.07653333333332</v>
      </c>
      <c r="L40" s="53">
        <f t="shared" si="5"/>
        <v>624.26406666666662</v>
      </c>
      <c r="M40" s="53">
        <f t="shared" si="5"/>
        <v>191.26906666666665</v>
      </c>
      <c r="N40" s="53">
        <f t="shared" si="5"/>
        <v>11.432133333333333</v>
      </c>
    </row>
    <row r="41" spans="1:15" ht="57" customHeight="1" x14ac:dyDescent="0.2">
      <c r="A41" s="96" t="s">
        <v>26</v>
      </c>
      <c r="B41" s="97"/>
      <c r="C41" s="97"/>
      <c r="D41" s="97"/>
      <c r="E41" s="97"/>
      <c r="F41" s="97"/>
      <c r="G41" s="97"/>
      <c r="H41" s="97"/>
      <c r="I41" s="97"/>
      <c r="J41" s="97"/>
      <c r="K41" s="97"/>
      <c r="L41" s="97"/>
      <c r="M41" s="97"/>
      <c r="N41" s="98"/>
    </row>
    <row r="42" spans="1:15" ht="30" customHeight="1" x14ac:dyDescent="0.2">
      <c r="A42" s="92" t="s">
        <v>22</v>
      </c>
      <c r="B42" s="76"/>
      <c r="C42" s="77"/>
      <c r="D42" s="77"/>
      <c r="E42" s="77"/>
      <c r="F42" s="78"/>
      <c r="G42" s="79"/>
      <c r="H42" s="79"/>
      <c r="I42" s="58"/>
      <c r="J42" s="59"/>
      <c r="K42" s="59"/>
      <c r="L42" s="59"/>
      <c r="M42" s="59"/>
      <c r="N42" s="59"/>
    </row>
    <row r="43" spans="1:15" ht="48.75" customHeight="1" x14ac:dyDescent="0.2">
      <c r="A43" s="60" t="s">
        <v>41</v>
      </c>
      <c r="B43" s="80" t="s">
        <v>24</v>
      </c>
      <c r="C43" s="81">
        <v>6.4508399999999995</v>
      </c>
      <c r="D43" s="81">
        <v>8.9990600000000001</v>
      </c>
      <c r="E43" s="81">
        <v>11.456399999999999</v>
      </c>
      <c r="F43" s="81">
        <v>163.09199999999998</v>
      </c>
      <c r="G43" s="81">
        <v>6.862E-2</v>
      </c>
      <c r="H43" s="81">
        <v>10.824999999999999</v>
      </c>
      <c r="I43" s="43">
        <v>14.399999999999999</v>
      </c>
      <c r="J43" s="43">
        <v>2.5707999999999998</v>
      </c>
      <c r="K43" s="43">
        <v>63.259399999999999</v>
      </c>
      <c r="L43" s="43">
        <v>106.3852</v>
      </c>
      <c r="M43" s="43">
        <v>34.109000000000002</v>
      </c>
      <c r="N43" s="43">
        <v>1.5882000000000001</v>
      </c>
    </row>
    <row r="44" spans="1:15" ht="55.5" hidden="1" customHeight="1" x14ac:dyDescent="0.2">
      <c r="A44" s="84"/>
      <c r="B44" s="57"/>
      <c r="C44" s="57"/>
      <c r="D44" s="57"/>
      <c r="E44" s="57"/>
      <c r="F44" s="85"/>
      <c r="G44" s="57"/>
      <c r="H44" s="57"/>
      <c r="I44" s="57"/>
      <c r="J44" s="57"/>
      <c r="K44" s="57"/>
      <c r="L44" s="57"/>
      <c r="M44" s="57"/>
      <c r="N44" s="57"/>
    </row>
    <row r="45" spans="1:15" ht="30" customHeight="1" x14ac:dyDescent="0.2">
      <c r="A45" s="61" t="s">
        <v>42</v>
      </c>
      <c r="B45" s="41">
        <v>200</v>
      </c>
      <c r="C45" s="41">
        <v>0.66200000000000003</v>
      </c>
      <c r="D45" s="41">
        <v>9.0000000000000011E-2</v>
      </c>
      <c r="E45" s="41">
        <v>22.03</v>
      </c>
      <c r="F45" s="41">
        <v>92.9</v>
      </c>
      <c r="G45" s="41">
        <v>1.6E-2</v>
      </c>
      <c r="H45" s="41">
        <v>0.72599999999999998</v>
      </c>
      <c r="I45" s="62">
        <v>0</v>
      </c>
      <c r="J45" s="62">
        <v>0.50800000000000001</v>
      </c>
      <c r="K45" s="62">
        <v>32.480000000000004</v>
      </c>
      <c r="L45" s="62">
        <v>23.44</v>
      </c>
      <c r="M45" s="62">
        <v>17.46</v>
      </c>
      <c r="N45" s="62">
        <v>0.69800000000000006</v>
      </c>
    </row>
    <row r="46" spans="1:15" s="22" customFormat="1" ht="28.5" customHeight="1" x14ac:dyDescent="0.4">
      <c r="A46" s="45" t="s">
        <v>21</v>
      </c>
      <c r="B46" s="46">
        <v>30</v>
      </c>
      <c r="C46" s="47">
        <v>1.98</v>
      </c>
      <c r="D46" s="47">
        <v>0.36</v>
      </c>
      <c r="E46" s="47">
        <v>11.88</v>
      </c>
      <c r="F46" s="47">
        <v>59.400000000000006</v>
      </c>
      <c r="G46" s="48">
        <v>3.4000000000000002E-2</v>
      </c>
      <c r="H46" s="49">
        <v>0</v>
      </c>
      <c r="I46" s="50">
        <v>0</v>
      </c>
      <c r="J46" s="51">
        <v>0.27999999999999997</v>
      </c>
      <c r="K46" s="51">
        <v>5.8000000000000007</v>
      </c>
      <c r="L46" s="51">
        <v>30</v>
      </c>
      <c r="M46" s="51">
        <v>9.4</v>
      </c>
      <c r="N46" s="51">
        <v>0.78</v>
      </c>
      <c r="O46" s="23"/>
    </row>
    <row r="47" spans="1:15" ht="38.25" customHeight="1" x14ac:dyDescent="0.2">
      <c r="A47" s="73" t="s">
        <v>13</v>
      </c>
      <c r="B47" s="52">
        <v>512</v>
      </c>
      <c r="C47" s="74">
        <f>SUM(C43:C46)</f>
        <v>9.0928399999999989</v>
      </c>
      <c r="D47" s="74">
        <f t="shared" ref="D47:N47" si="6">SUM(D43:D46)</f>
        <v>9.4490599999999993</v>
      </c>
      <c r="E47" s="74">
        <f t="shared" si="6"/>
        <v>45.366400000000006</v>
      </c>
      <c r="F47" s="74">
        <f t="shared" si="6"/>
        <v>315.392</v>
      </c>
      <c r="G47" s="74">
        <f t="shared" si="6"/>
        <v>0.11862</v>
      </c>
      <c r="H47" s="74">
        <f t="shared" si="6"/>
        <v>11.550999999999998</v>
      </c>
      <c r="I47" s="74">
        <f t="shared" si="6"/>
        <v>14.399999999999999</v>
      </c>
      <c r="J47" s="74">
        <f t="shared" si="6"/>
        <v>3.3587999999999996</v>
      </c>
      <c r="K47" s="74">
        <f t="shared" si="6"/>
        <v>101.5394</v>
      </c>
      <c r="L47" s="74">
        <f t="shared" si="6"/>
        <v>159.8252</v>
      </c>
      <c r="M47" s="74">
        <f t="shared" si="6"/>
        <v>60.969000000000001</v>
      </c>
      <c r="N47" s="74">
        <f t="shared" si="6"/>
        <v>3.0662000000000003</v>
      </c>
    </row>
    <row r="48" spans="1:15" ht="21.95" customHeight="1" x14ac:dyDescent="0.2">
      <c r="A48" s="75"/>
      <c r="B48" s="76"/>
      <c r="C48" s="77"/>
      <c r="D48" s="77"/>
      <c r="E48" s="77"/>
      <c r="F48" s="78"/>
      <c r="G48" s="79"/>
      <c r="H48" s="79"/>
      <c r="I48" s="58"/>
      <c r="J48" s="59"/>
      <c r="K48" s="59"/>
      <c r="L48" s="59"/>
      <c r="M48" s="59"/>
      <c r="N48" s="59"/>
    </row>
    <row r="49" spans="1:15" ht="21.95" customHeight="1" x14ac:dyDescent="0.2">
      <c r="A49" s="92" t="s">
        <v>14</v>
      </c>
      <c r="B49" s="76"/>
      <c r="C49" s="77"/>
      <c r="D49" s="77"/>
      <c r="E49" s="77"/>
      <c r="F49" s="78"/>
      <c r="G49" s="79"/>
      <c r="H49" s="79"/>
      <c r="I49" s="58"/>
      <c r="J49" s="59"/>
      <c r="K49" s="59"/>
      <c r="L49" s="59"/>
      <c r="M49" s="59"/>
      <c r="N49" s="59"/>
    </row>
    <row r="50" spans="1:15" ht="30.75" customHeight="1" x14ac:dyDescent="0.2">
      <c r="A50" s="86" t="s">
        <v>43</v>
      </c>
      <c r="B50" s="41" t="s">
        <v>23</v>
      </c>
      <c r="C50" s="82">
        <v>15.36834</v>
      </c>
      <c r="D50" s="82">
        <v>13.119059999999999</v>
      </c>
      <c r="E50" s="82">
        <v>33.233900000000006</v>
      </c>
      <c r="F50" s="82">
        <v>339.642</v>
      </c>
      <c r="G50" s="82">
        <v>0.47062000000000004</v>
      </c>
      <c r="H50" s="82">
        <v>11.760000000000002</v>
      </c>
      <c r="I50" s="83">
        <v>4.3999999999999995</v>
      </c>
      <c r="J50" s="83">
        <v>4.9908000000000001</v>
      </c>
      <c r="K50" s="83">
        <v>90.084399999999988</v>
      </c>
      <c r="L50" s="83">
        <v>221.88519999999997</v>
      </c>
      <c r="M50" s="83">
        <v>78.234000000000009</v>
      </c>
      <c r="N50" s="83">
        <v>4.4431999999999992</v>
      </c>
    </row>
    <row r="51" spans="1:15" ht="28.5" customHeight="1" x14ac:dyDescent="0.2">
      <c r="A51" s="72" t="s">
        <v>37</v>
      </c>
      <c r="B51" s="41">
        <v>200</v>
      </c>
      <c r="C51" s="42">
        <v>0.34600000000000003</v>
      </c>
      <c r="D51" s="42">
        <v>7.6000000000000012E-2</v>
      </c>
      <c r="E51" s="42">
        <v>19.850000000000001</v>
      </c>
      <c r="F51" s="42">
        <v>82.2</v>
      </c>
      <c r="G51" s="42">
        <v>2.2000000000000002E-2</v>
      </c>
      <c r="H51" s="42">
        <v>0</v>
      </c>
      <c r="I51" s="43">
        <v>0</v>
      </c>
      <c r="J51" s="43">
        <v>7.6000000000000012E-2</v>
      </c>
      <c r="K51" s="43">
        <v>20.32</v>
      </c>
      <c r="L51" s="43">
        <v>19.36</v>
      </c>
      <c r="M51" s="43">
        <v>8.120000000000001</v>
      </c>
      <c r="N51" s="43">
        <v>0.45</v>
      </c>
    </row>
    <row r="52" spans="1:15" s="22" customFormat="1" ht="28.5" customHeight="1" x14ac:dyDescent="0.4">
      <c r="A52" s="45" t="s">
        <v>21</v>
      </c>
      <c r="B52" s="46">
        <v>30</v>
      </c>
      <c r="C52" s="47">
        <v>1.98</v>
      </c>
      <c r="D52" s="47">
        <v>0.36</v>
      </c>
      <c r="E52" s="47">
        <v>11.88</v>
      </c>
      <c r="F52" s="47">
        <v>59.400000000000006</v>
      </c>
      <c r="G52" s="48">
        <v>3.4000000000000002E-2</v>
      </c>
      <c r="H52" s="49">
        <v>0</v>
      </c>
      <c r="I52" s="50">
        <v>0</v>
      </c>
      <c r="J52" s="51">
        <v>0.27999999999999997</v>
      </c>
      <c r="K52" s="51">
        <v>5.8000000000000007</v>
      </c>
      <c r="L52" s="51">
        <v>30</v>
      </c>
      <c r="M52" s="51">
        <v>9.4</v>
      </c>
      <c r="N52" s="51">
        <v>0.78</v>
      </c>
      <c r="O52" s="23"/>
    </row>
    <row r="53" spans="1:15" ht="33" customHeight="1" x14ac:dyDescent="0.2">
      <c r="A53" s="73" t="s">
        <v>13</v>
      </c>
      <c r="B53" s="52">
        <v>502</v>
      </c>
      <c r="C53" s="74">
        <f>C50+C51+C52</f>
        <v>17.69434</v>
      </c>
      <c r="D53" s="74">
        <f t="shared" ref="D53:N53" si="7">D50+D51+D52</f>
        <v>13.555059999999999</v>
      </c>
      <c r="E53" s="74">
        <f t="shared" si="7"/>
        <v>64.96390000000001</v>
      </c>
      <c r="F53" s="74">
        <f t="shared" si="7"/>
        <v>481.24199999999996</v>
      </c>
      <c r="G53" s="74">
        <f t="shared" si="7"/>
        <v>0.52662000000000009</v>
      </c>
      <c r="H53" s="74">
        <f t="shared" si="7"/>
        <v>11.760000000000002</v>
      </c>
      <c r="I53" s="74">
        <f t="shared" si="7"/>
        <v>4.3999999999999995</v>
      </c>
      <c r="J53" s="74">
        <f t="shared" si="7"/>
        <v>5.3468</v>
      </c>
      <c r="K53" s="74">
        <f t="shared" si="7"/>
        <v>116.20439999999998</v>
      </c>
      <c r="L53" s="74">
        <f t="shared" si="7"/>
        <v>271.24519999999995</v>
      </c>
      <c r="M53" s="74">
        <f t="shared" si="7"/>
        <v>95.754000000000019</v>
      </c>
      <c r="N53" s="74">
        <f t="shared" si="7"/>
        <v>5.6731999999999996</v>
      </c>
    </row>
    <row r="54" spans="1:15" ht="26.25" customHeight="1" x14ac:dyDescent="0.2">
      <c r="A54" s="73"/>
      <c r="B54" s="52"/>
      <c r="C54" s="74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</row>
    <row r="55" spans="1:15" ht="32.25" customHeight="1" x14ac:dyDescent="0.2">
      <c r="A55" s="93" t="s">
        <v>15</v>
      </c>
      <c r="B55" s="80"/>
      <c r="C55" s="79"/>
      <c r="D55" s="79"/>
      <c r="E55" s="79"/>
      <c r="F55" s="79"/>
      <c r="G55" s="79"/>
      <c r="H55" s="79"/>
      <c r="I55" s="58"/>
      <c r="J55" s="59"/>
      <c r="K55" s="59"/>
      <c r="L55" s="59"/>
      <c r="M55" s="59"/>
      <c r="N55" s="59"/>
    </row>
    <row r="56" spans="1:15" ht="44.25" customHeight="1" x14ac:dyDescent="0.2">
      <c r="A56" s="86" t="s">
        <v>44</v>
      </c>
      <c r="B56" s="41" t="s">
        <v>24</v>
      </c>
      <c r="C56" s="42">
        <v>5.2782999999999998</v>
      </c>
      <c r="D56" s="42">
        <v>9.4984000000000002</v>
      </c>
      <c r="E56" s="42">
        <v>14.091200000000001</v>
      </c>
      <c r="F56" s="42">
        <v>168.76999999999998</v>
      </c>
      <c r="G56" s="42">
        <v>0.1043</v>
      </c>
      <c r="H56" s="42">
        <v>8.6393999999999984</v>
      </c>
      <c r="I56" s="43">
        <v>18.756</v>
      </c>
      <c r="J56" s="43">
        <v>2.4283999999999999</v>
      </c>
      <c r="K56" s="43">
        <v>48.074399999999997</v>
      </c>
      <c r="L56" s="43">
        <v>85.72699999999999</v>
      </c>
      <c r="M56" s="43">
        <v>28.247399999999999</v>
      </c>
      <c r="N56" s="43">
        <v>1.1914</v>
      </c>
    </row>
    <row r="57" spans="1:15" ht="35.25" customHeight="1" x14ac:dyDescent="0.2">
      <c r="A57" s="61" t="s">
        <v>35</v>
      </c>
      <c r="B57" s="41">
        <v>200</v>
      </c>
      <c r="C57" s="41">
        <v>0.6</v>
      </c>
      <c r="D57" s="41">
        <v>0.1</v>
      </c>
      <c r="E57" s="41">
        <v>20.2</v>
      </c>
      <c r="F57" s="41">
        <v>83.6</v>
      </c>
      <c r="G57" s="41">
        <v>2E-3</v>
      </c>
      <c r="H57" s="41">
        <v>1.1000000000000001</v>
      </c>
      <c r="I57" s="62"/>
      <c r="J57" s="62"/>
      <c r="K57" s="62">
        <v>15.7</v>
      </c>
      <c r="L57" s="62">
        <v>16.3</v>
      </c>
      <c r="M57" s="62">
        <v>3.36</v>
      </c>
      <c r="N57" s="62">
        <v>0.37</v>
      </c>
    </row>
    <row r="58" spans="1:15" s="22" customFormat="1" ht="31.5" customHeight="1" x14ac:dyDescent="0.4">
      <c r="A58" s="45" t="s">
        <v>21</v>
      </c>
      <c r="B58" s="46">
        <v>30</v>
      </c>
      <c r="C58" s="47">
        <v>1.98</v>
      </c>
      <c r="D58" s="47">
        <v>0.36</v>
      </c>
      <c r="E58" s="47">
        <v>11.88</v>
      </c>
      <c r="F58" s="47">
        <v>59.400000000000006</v>
      </c>
      <c r="G58" s="48">
        <v>3.4000000000000002E-2</v>
      </c>
      <c r="H58" s="49">
        <v>0</v>
      </c>
      <c r="I58" s="50">
        <v>0</v>
      </c>
      <c r="J58" s="51">
        <v>0.27999999999999997</v>
      </c>
      <c r="K58" s="51">
        <v>5.8000000000000007</v>
      </c>
      <c r="L58" s="51">
        <v>30</v>
      </c>
      <c r="M58" s="51">
        <v>9.4</v>
      </c>
      <c r="N58" s="51">
        <v>0.78</v>
      </c>
      <c r="O58" s="23"/>
    </row>
    <row r="59" spans="1:15" ht="32.25" customHeight="1" x14ac:dyDescent="0.2">
      <c r="A59" s="73" t="s">
        <v>13</v>
      </c>
      <c r="B59" s="52">
        <v>512</v>
      </c>
      <c r="C59" s="53">
        <f>C56+C57+C58</f>
        <v>7.8582999999999998</v>
      </c>
      <c r="D59" s="53">
        <f t="shared" ref="D59:N59" si="8">D56+D57+D58</f>
        <v>9.9583999999999993</v>
      </c>
      <c r="E59" s="53">
        <f t="shared" si="8"/>
        <v>46.171200000000006</v>
      </c>
      <c r="F59" s="53">
        <f t="shared" si="8"/>
        <v>311.77</v>
      </c>
      <c r="G59" s="53">
        <f t="shared" si="8"/>
        <v>0.14030000000000001</v>
      </c>
      <c r="H59" s="53">
        <f t="shared" si="8"/>
        <v>9.7393999999999981</v>
      </c>
      <c r="I59" s="53">
        <f t="shared" si="8"/>
        <v>18.756</v>
      </c>
      <c r="J59" s="53">
        <f t="shared" si="8"/>
        <v>2.7083999999999997</v>
      </c>
      <c r="K59" s="53">
        <f t="shared" si="8"/>
        <v>69.574399999999997</v>
      </c>
      <c r="L59" s="53">
        <f t="shared" si="8"/>
        <v>132.02699999999999</v>
      </c>
      <c r="M59" s="53">
        <f t="shared" si="8"/>
        <v>41.007399999999997</v>
      </c>
      <c r="N59" s="53">
        <f t="shared" si="8"/>
        <v>2.3414000000000001</v>
      </c>
      <c r="O59" s="19"/>
    </row>
    <row r="60" spans="1:15" ht="24" customHeight="1" x14ac:dyDescent="0.2">
      <c r="A60" s="73"/>
      <c r="B60" s="52"/>
      <c r="C60" s="53"/>
      <c r="D60" s="53"/>
      <c r="E60" s="53"/>
      <c r="F60" s="53"/>
      <c r="G60" s="53"/>
      <c r="H60" s="53"/>
      <c r="I60" s="53"/>
      <c r="J60" s="53"/>
      <c r="K60" s="53"/>
      <c r="L60" s="53"/>
      <c r="M60" s="53"/>
      <c r="N60" s="53"/>
      <c r="O60" s="19"/>
    </row>
    <row r="61" spans="1:15" ht="31.5" customHeight="1" x14ac:dyDescent="0.2">
      <c r="A61" s="94" t="s">
        <v>16</v>
      </c>
      <c r="B61" s="84"/>
      <c r="C61" s="84"/>
      <c r="D61" s="84"/>
      <c r="E61" s="84"/>
      <c r="F61" s="84"/>
      <c r="G61" s="84"/>
      <c r="H61" s="84"/>
      <c r="I61" s="58"/>
      <c r="J61" s="59"/>
      <c r="K61" s="59"/>
      <c r="L61" s="59"/>
      <c r="M61" s="59"/>
      <c r="N61" s="59"/>
    </row>
    <row r="62" spans="1:15" ht="30" customHeight="1" x14ac:dyDescent="0.2">
      <c r="A62" s="87" t="s">
        <v>45</v>
      </c>
      <c r="B62" s="41" t="s">
        <v>23</v>
      </c>
      <c r="C62" s="42">
        <v>9.5058399999999992</v>
      </c>
      <c r="D62" s="42">
        <v>7.9240599999999999</v>
      </c>
      <c r="E62" s="42">
        <v>16.301400000000001</v>
      </c>
      <c r="F62" s="42">
        <v>176.392</v>
      </c>
      <c r="G62" s="42">
        <v>0.17061999999999999</v>
      </c>
      <c r="H62" s="43">
        <v>5.9225000000000003</v>
      </c>
      <c r="I62" s="43">
        <v>4.3999999999999995</v>
      </c>
      <c r="J62" s="43">
        <v>2.5808</v>
      </c>
      <c r="K62" s="43">
        <v>55.009399999999999</v>
      </c>
      <c r="L62" s="43">
        <v>183.66019999999997</v>
      </c>
      <c r="M62" s="43">
        <v>45.384</v>
      </c>
      <c r="N62" s="42">
        <v>2.1482000000000001</v>
      </c>
    </row>
    <row r="63" spans="1:15" ht="34.5" customHeight="1" x14ac:dyDescent="0.2">
      <c r="A63" s="72" t="s">
        <v>31</v>
      </c>
      <c r="B63" s="41" t="s">
        <v>32</v>
      </c>
      <c r="C63" s="41">
        <v>7.0000000000000007E-2</v>
      </c>
      <c r="D63" s="41">
        <v>0.02</v>
      </c>
      <c r="E63" s="41">
        <v>10</v>
      </c>
      <c r="F63" s="42">
        <v>40</v>
      </c>
      <c r="G63" s="41"/>
      <c r="H63" s="41">
        <v>0.03</v>
      </c>
      <c r="I63" s="41"/>
      <c r="J63" s="41"/>
      <c r="K63" s="41">
        <v>10.95</v>
      </c>
      <c r="L63" s="41">
        <v>2.8</v>
      </c>
      <c r="M63" s="41">
        <v>1.4</v>
      </c>
      <c r="N63" s="62">
        <v>0.26</v>
      </c>
    </row>
    <row r="64" spans="1:15" s="22" customFormat="1" ht="28.5" customHeight="1" x14ac:dyDescent="0.4">
      <c r="A64" s="45" t="s">
        <v>21</v>
      </c>
      <c r="B64" s="46">
        <v>30</v>
      </c>
      <c r="C64" s="47">
        <v>1.98</v>
      </c>
      <c r="D64" s="47">
        <v>0.36</v>
      </c>
      <c r="E64" s="47">
        <v>11.88</v>
      </c>
      <c r="F64" s="47">
        <v>59.400000000000006</v>
      </c>
      <c r="G64" s="48">
        <v>3.4000000000000002E-2</v>
      </c>
      <c r="H64" s="49">
        <v>0</v>
      </c>
      <c r="I64" s="50">
        <v>0</v>
      </c>
      <c r="J64" s="51">
        <v>0.27999999999999997</v>
      </c>
      <c r="K64" s="51">
        <v>5.8000000000000007</v>
      </c>
      <c r="L64" s="51">
        <v>30</v>
      </c>
      <c r="M64" s="51">
        <v>9.4</v>
      </c>
      <c r="N64" s="51">
        <v>0.78</v>
      </c>
      <c r="O64" s="23"/>
    </row>
    <row r="65" spans="1:16" ht="31.5" customHeight="1" x14ac:dyDescent="0.2">
      <c r="A65" s="88" t="s">
        <v>13</v>
      </c>
      <c r="B65" s="52">
        <v>502</v>
      </c>
      <c r="C65" s="53">
        <f>C62+C63+C64</f>
        <v>11.55584</v>
      </c>
      <c r="D65" s="53">
        <f t="shared" ref="D65:N65" si="9">D62+D63+D64</f>
        <v>8.3040599999999998</v>
      </c>
      <c r="E65" s="53">
        <f t="shared" si="9"/>
        <v>38.181400000000004</v>
      </c>
      <c r="F65" s="53">
        <f t="shared" si="9"/>
        <v>275.79200000000003</v>
      </c>
      <c r="G65" s="53">
        <f t="shared" si="9"/>
        <v>0.20462</v>
      </c>
      <c r="H65" s="53">
        <f t="shared" si="9"/>
        <v>5.9525000000000006</v>
      </c>
      <c r="I65" s="53">
        <f t="shared" si="9"/>
        <v>4.3999999999999995</v>
      </c>
      <c r="J65" s="53">
        <f t="shared" si="9"/>
        <v>2.8607999999999998</v>
      </c>
      <c r="K65" s="53">
        <f t="shared" si="9"/>
        <v>71.759399999999999</v>
      </c>
      <c r="L65" s="53">
        <f t="shared" si="9"/>
        <v>216.46019999999999</v>
      </c>
      <c r="M65" s="53">
        <f t="shared" si="9"/>
        <v>56.183999999999997</v>
      </c>
      <c r="N65" s="53">
        <f t="shared" si="9"/>
        <v>3.1882000000000001</v>
      </c>
    </row>
    <row r="66" spans="1:16" ht="31.5" customHeight="1" x14ac:dyDescent="0.2">
      <c r="A66" s="88"/>
      <c r="B66" s="52"/>
      <c r="C66" s="53"/>
      <c r="D66" s="53"/>
      <c r="E66" s="53"/>
      <c r="F66" s="53"/>
      <c r="G66" s="53"/>
      <c r="H66" s="53"/>
      <c r="I66" s="53"/>
      <c r="J66" s="53"/>
      <c r="K66" s="53"/>
      <c r="L66" s="53"/>
      <c r="M66" s="53"/>
      <c r="N66" s="53"/>
    </row>
    <row r="67" spans="1:16" ht="26.25" customHeight="1" x14ac:dyDescent="0.2">
      <c r="A67" s="94" t="s">
        <v>17</v>
      </c>
      <c r="B67" s="84"/>
      <c r="C67" s="44"/>
      <c r="D67" s="44"/>
      <c r="E67" s="44"/>
      <c r="F67" s="44"/>
      <c r="G67" s="44"/>
      <c r="H67" s="44"/>
      <c r="I67" s="66"/>
      <c r="J67" s="62"/>
      <c r="K67" s="62"/>
      <c r="L67" s="62"/>
      <c r="M67" s="62"/>
      <c r="N67" s="62"/>
    </row>
    <row r="68" spans="1:16" ht="27.75" customHeight="1" x14ac:dyDescent="0.2">
      <c r="A68" s="86" t="s">
        <v>46</v>
      </c>
      <c r="B68" s="41" t="s">
        <v>20</v>
      </c>
      <c r="C68" s="81">
        <v>7.0675000000000008</v>
      </c>
      <c r="D68" s="81">
        <v>7.3765000000000001</v>
      </c>
      <c r="E68" s="81">
        <v>18.843499999999999</v>
      </c>
      <c r="F68" s="81">
        <v>183.55</v>
      </c>
      <c r="G68" s="81">
        <v>0.111</v>
      </c>
      <c r="H68" s="81">
        <v>6.1040000000000001</v>
      </c>
      <c r="I68" s="43">
        <v>29.78</v>
      </c>
      <c r="J68" s="43">
        <v>1.7629999999999999</v>
      </c>
      <c r="K68" s="43">
        <v>41.44</v>
      </c>
      <c r="L68" s="43">
        <v>96.824999999999989</v>
      </c>
      <c r="M68" s="43">
        <v>28.392000000000003</v>
      </c>
      <c r="N68" s="43">
        <v>1.4570000000000001</v>
      </c>
    </row>
    <row r="69" spans="1:16" ht="30" customHeight="1" x14ac:dyDescent="0.2">
      <c r="A69" s="72" t="s">
        <v>39</v>
      </c>
      <c r="B69" s="41">
        <v>200</v>
      </c>
      <c r="C69" s="41">
        <v>0.67800000000000005</v>
      </c>
      <c r="D69" s="41">
        <v>0.27799999999999997</v>
      </c>
      <c r="E69" s="41">
        <v>10.76</v>
      </c>
      <c r="F69" s="41">
        <v>48.2</v>
      </c>
      <c r="G69" s="41">
        <v>1.2E-2</v>
      </c>
      <c r="H69" s="41">
        <v>100</v>
      </c>
      <c r="I69" s="62">
        <v>0</v>
      </c>
      <c r="J69" s="62">
        <v>0.76</v>
      </c>
      <c r="K69" s="62">
        <v>21.340000000000003</v>
      </c>
      <c r="L69" s="62">
        <v>3.44</v>
      </c>
      <c r="M69" s="62">
        <v>3.44</v>
      </c>
      <c r="N69" s="62">
        <v>0.63400000000000001</v>
      </c>
    </row>
    <row r="70" spans="1:16" s="22" customFormat="1" ht="27" customHeight="1" x14ac:dyDescent="0.4">
      <c r="A70" s="45" t="s">
        <v>21</v>
      </c>
      <c r="B70" s="46">
        <v>30</v>
      </c>
      <c r="C70" s="47">
        <v>1.98</v>
      </c>
      <c r="D70" s="47">
        <v>0.36</v>
      </c>
      <c r="E70" s="47">
        <v>11.88</v>
      </c>
      <c r="F70" s="47">
        <v>59.400000000000006</v>
      </c>
      <c r="G70" s="48">
        <v>3.4000000000000002E-2</v>
      </c>
      <c r="H70" s="49">
        <v>0</v>
      </c>
      <c r="I70" s="50">
        <v>0</v>
      </c>
      <c r="J70" s="51">
        <v>0.27999999999999997</v>
      </c>
      <c r="K70" s="51">
        <v>5.8000000000000007</v>
      </c>
      <c r="L70" s="51">
        <v>30</v>
      </c>
      <c r="M70" s="51">
        <v>9.4</v>
      </c>
      <c r="N70" s="51">
        <v>0.78</v>
      </c>
      <c r="O70" s="23"/>
    </row>
    <row r="71" spans="1:16" ht="34.5" customHeight="1" x14ac:dyDescent="0.2">
      <c r="A71" s="88" t="s">
        <v>13</v>
      </c>
      <c r="B71" s="52">
        <v>495</v>
      </c>
      <c r="C71" s="89">
        <f>C68+C69+C70</f>
        <v>9.7255000000000003</v>
      </c>
      <c r="D71" s="89">
        <f t="shared" ref="D71:N71" si="10">D68+D69+D70</f>
        <v>8.0145</v>
      </c>
      <c r="E71" s="89">
        <f t="shared" si="10"/>
        <v>41.483499999999999</v>
      </c>
      <c r="F71" s="89">
        <f t="shared" si="10"/>
        <v>291.14999999999998</v>
      </c>
      <c r="G71" s="89">
        <f t="shared" si="10"/>
        <v>0.157</v>
      </c>
      <c r="H71" s="89">
        <f t="shared" si="10"/>
        <v>106.104</v>
      </c>
      <c r="I71" s="89">
        <f t="shared" si="10"/>
        <v>29.78</v>
      </c>
      <c r="J71" s="89">
        <f t="shared" si="10"/>
        <v>2.8029999999999995</v>
      </c>
      <c r="K71" s="89">
        <f t="shared" si="10"/>
        <v>68.58</v>
      </c>
      <c r="L71" s="89">
        <f t="shared" si="10"/>
        <v>130.26499999999999</v>
      </c>
      <c r="M71" s="89">
        <f t="shared" si="10"/>
        <v>41.232000000000006</v>
      </c>
      <c r="N71" s="89">
        <f t="shared" si="10"/>
        <v>2.8710000000000004</v>
      </c>
    </row>
    <row r="72" spans="1:16" ht="21.95" customHeight="1" x14ac:dyDescent="0.2">
      <c r="A72" s="73" t="s">
        <v>27</v>
      </c>
      <c r="B72" s="52">
        <f>B47+B53+B59+B71+B65</f>
        <v>2523</v>
      </c>
      <c r="C72" s="53">
        <f t="shared" ref="C72:N72" si="11">C47+C53+C59+C71+C65</f>
        <v>55.926820000000006</v>
      </c>
      <c r="D72" s="53">
        <f t="shared" si="11"/>
        <v>49.281079999999996</v>
      </c>
      <c r="E72" s="53">
        <f t="shared" si="11"/>
        <v>236.16640000000001</v>
      </c>
      <c r="F72" s="53">
        <f t="shared" si="11"/>
        <v>1675.346</v>
      </c>
      <c r="G72" s="53">
        <f t="shared" si="11"/>
        <v>1.14716</v>
      </c>
      <c r="H72" s="53">
        <f t="shared" si="11"/>
        <v>145.1069</v>
      </c>
      <c r="I72" s="53">
        <f t="shared" si="11"/>
        <v>71.736000000000004</v>
      </c>
      <c r="J72" s="53">
        <f t="shared" si="11"/>
        <v>17.0778</v>
      </c>
      <c r="K72" s="53">
        <f t="shared" si="11"/>
        <v>427.65759999999989</v>
      </c>
      <c r="L72" s="53">
        <f t="shared" si="11"/>
        <v>909.82259999999985</v>
      </c>
      <c r="M72" s="53">
        <f t="shared" si="11"/>
        <v>295.14639999999997</v>
      </c>
      <c r="N72" s="53">
        <f t="shared" si="11"/>
        <v>17.14</v>
      </c>
      <c r="O72" s="19"/>
      <c r="P72" s="32"/>
    </row>
    <row r="73" spans="1:16" ht="21.95" customHeight="1" x14ac:dyDescent="0.2">
      <c r="A73" s="88" t="s">
        <v>28</v>
      </c>
      <c r="B73" s="52">
        <f>B40+B72</f>
        <v>5044</v>
      </c>
      <c r="C73" s="53">
        <f t="shared" ref="C73:N73" si="12">C40+C72</f>
        <v>96.367466666666672</v>
      </c>
      <c r="D73" s="53">
        <f t="shared" si="12"/>
        <v>90.584766666666667</v>
      </c>
      <c r="E73" s="53">
        <f t="shared" si="12"/>
        <v>422.39890000000003</v>
      </c>
      <c r="F73" s="53">
        <f t="shared" si="12"/>
        <v>2994.4333333333334</v>
      </c>
      <c r="G73" s="53">
        <f t="shared" si="12"/>
        <v>1.7790333333333332</v>
      </c>
      <c r="H73" s="53">
        <f t="shared" si="12"/>
        <v>290.51030000000003</v>
      </c>
      <c r="I73" s="53">
        <f t="shared" si="12"/>
        <v>140.52199999999999</v>
      </c>
      <c r="J73" s="53">
        <f t="shared" si="12"/>
        <v>30.7468</v>
      </c>
      <c r="K73" s="53">
        <f t="shared" si="12"/>
        <v>759.73413333333315</v>
      </c>
      <c r="L73" s="53">
        <f t="shared" si="12"/>
        <v>1534.0866666666666</v>
      </c>
      <c r="M73" s="53">
        <f t="shared" si="12"/>
        <v>486.41546666666659</v>
      </c>
      <c r="N73" s="53">
        <f t="shared" si="12"/>
        <v>28.572133333333333</v>
      </c>
      <c r="O73" s="14"/>
      <c r="P73" s="32"/>
    </row>
    <row r="74" spans="1:16" ht="29.25" customHeight="1" x14ac:dyDescent="0.2">
      <c r="A74" s="90" t="s">
        <v>18</v>
      </c>
      <c r="B74" s="91">
        <f>B73/10</f>
        <v>504.4</v>
      </c>
      <c r="C74" s="53">
        <f t="shared" ref="C74:N74" si="13">C73/10</f>
        <v>9.6367466666666672</v>
      </c>
      <c r="D74" s="53">
        <f t="shared" si="13"/>
        <v>9.0584766666666674</v>
      </c>
      <c r="E74" s="53">
        <f t="shared" si="13"/>
        <v>42.239890000000003</v>
      </c>
      <c r="F74" s="53">
        <f t="shared" si="13"/>
        <v>299.44333333333333</v>
      </c>
      <c r="G74" s="53">
        <f t="shared" si="13"/>
        <v>0.17790333333333333</v>
      </c>
      <c r="H74" s="53">
        <f t="shared" si="13"/>
        <v>29.051030000000004</v>
      </c>
      <c r="I74" s="53">
        <f t="shared" si="13"/>
        <v>14.052199999999999</v>
      </c>
      <c r="J74" s="53">
        <f t="shared" si="13"/>
        <v>3.0746799999999999</v>
      </c>
      <c r="K74" s="53">
        <f t="shared" si="13"/>
        <v>75.973413333333312</v>
      </c>
      <c r="L74" s="53">
        <f t="shared" si="13"/>
        <v>153.40866666666665</v>
      </c>
      <c r="M74" s="53">
        <f t="shared" si="13"/>
        <v>48.641546666666656</v>
      </c>
      <c r="N74" s="53">
        <f t="shared" si="13"/>
        <v>2.8572133333333332</v>
      </c>
      <c r="O74" s="14"/>
      <c r="P74" s="32"/>
    </row>
    <row r="75" spans="1:16" ht="21.95" customHeight="1" x14ac:dyDescent="0.2">
      <c r="A75" s="34"/>
      <c r="B75" s="20"/>
      <c r="C75" s="21"/>
      <c r="D75" s="21"/>
      <c r="E75" s="21"/>
      <c r="F75" s="21"/>
      <c r="G75" s="15"/>
      <c r="H75" s="15"/>
      <c r="I75" s="17"/>
      <c r="J75" s="18"/>
      <c r="K75" s="18"/>
      <c r="L75" s="18"/>
      <c r="M75" s="18"/>
      <c r="N75" s="18"/>
      <c r="O75" s="14"/>
      <c r="P75" s="32"/>
    </row>
    <row r="76" spans="1:16" ht="21.95" customHeight="1" x14ac:dyDescent="0.2">
      <c r="A76" s="33"/>
      <c r="B76" s="16"/>
      <c r="C76" s="15"/>
      <c r="D76" s="15"/>
      <c r="E76" s="15"/>
      <c r="F76" s="15"/>
      <c r="G76" s="15"/>
      <c r="H76" s="15"/>
      <c r="I76" s="17"/>
      <c r="J76" s="18"/>
      <c r="K76" s="18"/>
      <c r="L76" s="18"/>
      <c r="M76" s="18"/>
      <c r="N76" s="18"/>
    </row>
    <row r="77" spans="1:16" ht="21.95" customHeight="1" x14ac:dyDescent="0.2">
      <c r="A77" s="12"/>
      <c r="B77" s="10"/>
      <c r="C77" s="10"/>
      <c r="D77" s="10"/>
      <c r="E77" s="10"/>
      <c r="F77" s="10"/>
      <c r="G77" s="10"/>
      <c r="H77" s="9"/>
      <c r="I77" s="12"/>
      <c r="J77" s="13"/>
      <c r="K77" s="13"/>
      <c r="L77" s="13"/>
      <c r="M77" s="13"/>
      <c r="N77" s="13"/>
    </row>
    <row r="78" spans="1:16" x14ac:dyDescent="0.2">
      <c r="A78" s="10"/>
      <c r="B78" s="26"/>
      <c r="C78" s="25"/>
      <c r="D78" s="25"/>
      <c r="E78" s="25"/>
      <c r="F78" s="25"/>
      <c r="G78" s="24"/>
      <c r="H78" s="24"/>
      <c r="I78" s="14"/>
      <c r="J78" s="27"/>
      <c r="K78" s="27"/>
      <c r="L78" s="27"/>
      <c r="M78" s="27"/>
      <c r="N78" s="27"/>
    </row>
    <row r="79" spans="1:16" x14ac:dyDescent="0.2">
      <c r="A79" s="10"/>
      <c r="B79" s="26"/>
      <c r="C79" s="25"/>
      <c r="D79" s="25"/>
      <c r="E79" s="25"/>
      <c r="F79" s="25"/>
      <c r="G79" s="24"/>
      <c r="H79" s="24"/>
      <c r="I79" s="14"/>
      <c r="J79" s="27"/>
      <c r="K79" s="27"/>
      <c r="L79" s="27"/>
      <c r="M79" s="27"/>
      <c r="N79" s="27"/>
    </row>
    <row r="80" spans="1:16" x14ac:dyDescent="0.2">
      <c r="A80" s="10"/>
      <c r="B80" s="26"/>
      <c r="C80" s="25"/>
      <c r="D80" s="25"/>
      <c r="E80" s="25"/>
      <c r="F80" s="25"/>
      <c r="G80" s="24"/>
      <c r="H80" s="24"/>
      <c r="I80" s="14"/>
      <c r="J80" s="27"/>
      <c r="K80" s="27"/>
      <c r="L80" s="27"/>
      <c r="M80" s="27"/>
      <c r="N80" s="27"/>
    </row>
    <row r="81" spans="1:14" x14ac:dyDescent="0.2">
      <c r="A81" s="10"/>
      <c r="B81" s="26"/>
      <c r="C81" s="25"/>
      <c r="D81" s="25"/>
      <c r="E81" s="25"/>
      <c r="F81" s="25"/>
      <c r="G81" s="24"/>
      <c r="H81" s="24"/>
      <c r="I81" s="14"/>
      <c r="J81" s="27"/>
      <c r="K81" s="27"/>
      <c r="L81" s="27"/>
      <c r="M81" s="27"/>
      <c r="N81" s="27"/>
    </row>
    <row r="82" spans="1:14" x14ac:dyDescent="0.2">
      <c r="A82" s="10"/>
      <c r="B82" s="26"/>
      <c r="C82" s="25"/>
      <c r="D82" s="25"/>
      <c r="E82" s="25"/>
      <c r="F82" s="25"/>
      <c r="G82" s="24"/>
      <c r="H82" s="24"/>
      <c r="I82" s="14"/>
      <c r="J82" s="27"/>
      <c r="K82" s="27"/>
      <c r="L82" s="27"/>
      <c r="M82" s="27"/>
      <c r="N82" s="27"/>
    </row>
    <row r="83" spans="1:14" x14ac:dyDescent="0.2">
      <c r="A83" s="10"/>
      <c r="B83" s="26"/>
      <c r="C83" s="25"/>
      <c r="D83" s="25"/>
      <c r="E83" s="25"/>
      <c r="F83" s="25"/>
      <c r="G83" s="24"/>
      <c r="H83" s="24"/>
      <c r="I83" s="14"/>
      <c r="J83" s="27"/>
      <c r="K83" s="27"/>
      <c r="L83" s="27"/>
      <c r="M83" s="27"/>
      <c r="N83" s="27"/>
    </row>
    <row r="84" spans="1:14" x14ac:dyDescent="0.2">
      <c r="A84" s="10"/>
      <c r="B84" s="26"/>
      <c r="C84" s="25"/>
      <c r="D84" s="25"/>
      <c r="E84" s="25"/>
      <c r="F84" s="25"/>
      <c r="G84" s="24"/>
      <c r="H84" s="24"/>
      <c r="I84" s="14"/>
      <c r="J84" s="27"/>
      <c r="K84" s="27"/>
      <c r="L84" s="27"/>
      <c r="M84" s="27"/>
      <c r="N84" s="27"/>
    </row>
    <row r="85" spans="1:14" x14ac:dyDescent="0.2">
      <c r="A85" s="10"/>
      <c r="B85" s="26"/>
      <c r="C85" s="25"/>
      <c r="D85" s="25"/>
      <c r="E85" s="25"/>
      <c r="F85" s="25"/>
      <c r="G85" s="24"/>
      <c r="H85" s="24"/>
      <c r="I85" s="14"/>
      <c r="J85" s="27"/>
      <c r="K85" s="27"/>
      <c r="L85" s="27"/>
      <c r="M85" s="27"/>
      <c r="N85" s="27"/>
    </row>
    <row r="86" spans="1:14" x14ac:dyDescent="0.2">
      <c r="A86" s="10"/>
      <c r="B86" s="26"/>
      <c r="C86" s="25"/>
      <c r="D86" s="25"/>
      <c r="E86" s="25"/>
      <c r="F86" s="25"/>
      <c r="G86" s="24"/>
      <c r="H86" s="24"/>
      <c r="I86" s="14"/>
      <c r="J86" s="27"/>
      <c r="K86" s="27"/>
      <c r="L86" s="27"/>
      <c r="M86" s="27"/>
      <c r="N86" s="27"/>
    </row>
    <row r="87" spans="1:14" x14ac:dyDescent="0.2">
      <c r="A87" s="10"/>
      <c r="B87" s="26"/>
      <c r="C87" s="25"/>
      <c r="D87" s="25"/>
      <c r="E87" s="25"/>
      <c r="F87" s="25"/>
      <c r="G87" s="24"/>
      <c r="H87" s="24"/>
      <c r="I87" s="14"/>
      <c r="J87" s="27"/>
      <c r="K87" s="27"/>
      <c r="L87" s="27"/>
      <c r="M87" s="27"/>
      <c r="N87" s="27"/>
    </row>
    <row r="88" spans="1:14" x14ac:dyDescent="0.2">
      <c r="A88" s="10"/>
      <c r="B88" s="26"/>
      <c r="C88" s="25"/>
      <c r="D88" s="25"/>
      <c r="E88" s="25"/>
      <c r="F88" s="25"/>
      <c r="G88" s="24"/>
      <c r="H88" s="24"/>
      <c r="I88" s="14"/>
      <c r="J88" s="27"/>
      <c r="K88" s="27"/>
      <c r="L88" s="27"/>
      <c r="M88" s="27"/>
      <c r="N88" s="27"/>
    </row>
    <row r="89" spans="1:14" x14ac:dyDescent="0.2">
      <c r="A89" s="10"/>
      <c r="B89" s="26"/>
      <c r="C89" s="25"/>
      <c r="D89" s="25"/>
      <c r="E89" s="25"/>
      <c r="F89" s="25"/>
      <c r="G89" s="24"/>
      <c r="H89" s="24"/>
      <c r="I89" s="14"/>
      <c r="J89" s="27"/>
      <c r="K89" s="27"/>
      <c r="L89" s="27"/>
      <c r="M89" s="27"/>
      <c r="N89" s="27"/>
    </row>
    <row r="90" spans="1:14" x14ac:dyDescent="0.2">
      <c r="A90" s="10"/>
      <c r="B90" s="26"/>
      <c r="C90" s="25"/>
      <c r="D90" s="25"/>
      <c r="E90" s="25"/>
      <c r="F90" s="25"/>
      <c r="G90" s="24"/>
      <c r="H90" s="24"/>
      <c r="I90" s="14"/>
      <c r="J90" s="27"/>
      <c r="K90" s="27"/>
      <c r="L90" s="27"/>
      <c r="M90" s="27"/>
      <c r="N90" s="27"/>
    </row>
  </sheetData>
  <mergeCells count="3">
    <mergeCell ref="A7:J7"/>
    <mergeCell ref="A9:N9"/>
    <mergeCell ref="A41:N41"/>
  </mergeCells>
  <pageMargins left="0.11811023622047245" right="0.11811023622047245" top="0.15748031496062992" bottom="0.15748031496062992" header="0.31496062992125984" footer="0.31496062992125984"/>
  <pageSetup paperSize="9" scale="50" fitToHeight="0" orientation="landscape" r:id="rId1"/>
</worksheet>
</file>

<file path=_xmlsignatures/_rels/origin.sigs.rels><?xml version="1.0" encoding="UTF-8" standalone="yes"?>
<Relationships xmlns="http://schemas.openxmlformats.org/package/2006/relationships"><Relationship Id="rId1" Type="http://schemas.openxmlformats.org/package/2006/relationships/digital-signature/signature" Target="sig1.xml"/></Relationships>
</file>

<file path=_xmlsignatures/sig1.xml><?xml version="1.0" encoding="utf-8"?>
<Signature xmlns="http://www.w3.org/2000/09/xmldsig#" Id="idPackageSignature">
  <SignedInfo>
    <CanonicalizationMethod Algorithm="http://www.w3.org/TR/2001/REC-xml-c14n-20010315"/>
    <SignatureMethod Algorithm="urn:ietf:params:xml:ns:cpxmlsec:algorithms:gostr34102012-gostr34112012-256"/>
    <Reference Type="http://www.w3.org/2000/09/xmldsig#Object" URI="#idPackageObject">
      <DigestMethod Algorithm="urn:ietf:params:xml:ns:cpxmlsec:algorithms:gostr34112012-256"/>
      <DigestValue>3j19xDxeGLOiC5Ovv159w+dv9dW3zMH2PSRAJNMuG5o=</DigestValue>
    </Reference>
    <Reference Type="http://www.w3.org/2000/09/xmldsig#Object" URI="#idOfficeObject">
      <DigestMethod Algorithm="urn:ietf:params:xml:ns:cpxmlsec:algorithms:gostr34112012-256"/>
      <DigestValue>fDwl6MPhYHtdhC/KTN3vyaJtpjlUHlsZ+qi8FUQGWGQ=</DigestValue>
    </Reference>
    <Reference Type="http://uri.etsi.org/01903#SignedProperties" URI="#idSignedProperties">
      <Transforms>
        <Transform Algorithm="http://www.w3.org/TR/2001/REC-xml-c14n-20010315"/>
      </Transforms>
      <DigestMethod Algorithm="urn:ietf:params:xml:ns:cpxmlsec:algorithms:gostr34112012-256"/>
      <DigestValue>cNmQEOGrLibEmzTk2UaIkqZynAG79Q6fgDoqxMYXh2M=</DigestValue>
    </Reference>
  </SignedInfo>
  <SignatureValue>NncSJZk/j6wBlfNh6P9ft96WRMCYa6+BIHwTkTz9nhN72gdubIzUN7uaHzfZu193
XrxrxmtKHzMbPdrDlx8jZA==</SignatureValue>
  <KeyInfo>
    <X509Data>
      <X509Certificate>MIIJljCCCUOgAwIBAgIUTcy5WLJOxkeT+WukDO3suRumW30wCgYIKoUDBwEBAwIw
ggFtMSAwHgYJKoZIhvcNAQkBFhF1Y19ma0Byb3NrYXpuYS5ydTEZMBcGA1UECAwQ
0LMuINCc0L7RgdC60LLQsDEaMBgGCCqFAwOBAwEBEgwwMDc3MTA1Njg3NjAxGDAW
BgUqhQNkARINMTA0Nzc5NzAxOTgzMDFgMF4GA1UECQxX0JHQvtC70YzRiNC+0Lkg
0JfQu9Cw0YLQvtGD0YHRgtC40L3RgdC60LjQuSDQv9C10YDQtdGD0LvQvtC6LCDQ
tC4gNiwg0YHRgtGA0L7QtdC90LjQtSAxMRUwEwYDVQQHDAzQnNC+0YHQutCy0LAx
CzAJBgNVBAYTAlJVMTgwNgYDVQQKDC/QpNC10LTQtdGA0LDQu9GM0L3QvtC1INC6
0LDQt9C90LDRh9C10LnRgdGC0LLQvjE4MDYGA1UEAwwv0KTQtdC00LXRgNCw0LvR
jNC90L7QtSDQutCw0LfQvdCw0YfQtdC50YHRgtCy0L4wHhcNMjExMTEyMDkwOTEy
WhcNMjMwMjEyMDkwOTEyWjCCAmUxGjAYBggqhQMDgQMBARIMMTY0NDEwNDQxNDMw
MRYwFAYFKoUDZAMSCzA4MDQ3MDk5MDY3MSUwIwYJKoZIhvcNAQkBFhZza2hvbGEt
MTMuYWxtQHRhdGFyLnJ1MQswCQYDVQQGEwJSVTFFMEMGA1UECAw80KDQtdGB0L/R
g9Cx0LvQuNC60LAg0KLQsNGC0LDRgNGB0YLQsNC9ICjQotCw0YLQsNGA0YHRgtCw
0L0pMSIwIAYDVQQHDBnQsy7QkNC70YzQvNC10YLRjNC10LLRgdC6MYIBAjCB/wYD
VQQKDIH30JzQo9Cd0JjQptCY0J/QkNCb0KzQndCe0JUg0JHQrtCU0JbQldCi0J3Q
ntCVINCe0JHQqdCV0J7QkdCg0JDQl9Ce0JLQkNCi0JXQm9Cs0J3QntCVINCj0KfQ
oNCV0JbQlNCV0J3QmNCVICLQodCg0JXQlNCd0K/QryDQntCR0KnQldCe0JHQoNCQ
0JfQntCS0JDQotCV0JvQrNCd0JDQryDQqNCa0J7Qm9CQIOKEljEzIiDQky4g0JDQ
m9Cs0JzQldCi0KzQldCS0KHQmtCQINCg0JXQodCf0KPQkdCb0JjQmtCYINCi0JDQ
otCQ0KDQodCi0JDQnTEwMC4GA1UEKgwn0JPQsNC70YHQuNC90Y8g0J3QsNC00LXR
gNGI0LDQvdC+0LLQvdCwMRcwFQYDVQQEDA7QkNC30LjQt9C+0LLQsDE/MD0GA1UE
Aww20JDQt9C40LfQvtCy0LAg0JPQsNC70YHQuNC90Y8g0J3QsNC00LXRgNGI0LDQ
vdC+0LLQvdCwMGYwHwYIKoUDBwEBAQEwEwYHKoUDAgIkAAYIKoUDBwEBAgIDQwAE
QDU2SddyyU3hv8164aKv8rAakhgeJ5TfFfJIotMyOcVc0jL5vdhmhBSf8IDUpS+9
1p9szLCykgSGP0250uaZdPujggS2MIIEsjAMBgNVHRMBAf8EAjAAMEQGCCsGAQUF
BwEBBDgwNjA0BggrBgEFBQcwAoYoaHR0cDovL2NybC5yb3NrYXpuYS5ydS9jcmwv
dWNma18yMDIxLmNydDATBgNVHSAEDDAKMAgGBiqFA2RxATAoBgNVHREEITAfoB0G
CiqFAwM9ntc2AQigDxMNMDMxMTMwMDAwMDI1MzA2BgUqhQNkbwQtDCsi0JrRgNC4
0L/RgtC+0J/RgNC+IENTUCIgKNCy0LXRgNGB0LjRjyA0LjApMIIBZAYFKoUDZHAE
ggFZMIIBVQxHItCa0YDQuNC/0YLQvtCf0YDQviBDU1AiINCy0LXRgNGB0LjRjyA0
LjAgKNC40YHQv9C+0LvQvdC10L3QuNC1IDItQmFzZSkMaNCf0YDQvtCz0YDQsNC8
0LzQvdC+LdCw0L/Qv9Cw0YDQsNGC0L3Ri9C5INC60L7QvNC/0LvQtdC60YEgwqvQ
rtC90LjRgdC10YDRgi3Qk9Ce0KHQosK7LiDQktC10YDRgdC40Y8gMy4wDE/QodC1
0YDRgtC40YTQuNC60LDRgiDRgdC+0L7RgtCy0LXRgtGB0YLQstC40Y8g4oSWINCh
0KQvMTI0LTM5NjYg0L7RgiAxNS4wMS4yMDIxDE/QodC10YDRgtC40YTQuNC60LDR
giDRgdC+0L7RgtCy0LXRgtGB0YLQstC40Y8g4oSWINCh0KQvMTI4LTM1ODEg0L7R
giAyMC4xMi4yMDE4MAwGBSqFA2RyBAMCAQEwDgYDVR0PAQH/BAQDAgP4MEUGA1Ud
JQQ+MDwGCCsGAQUFBwMCBg0qhQMDPZ7XNgEGAwUBBg0qhQMDPZ7XNgEGAwUCBggq
hQMDgXsIAQYIKoUDA4F7CAIwKwYDVR0QBCQwIoAPMjAyMTExMTIwODQ5MzJagQ8y
MDIzMDIxMjA4NDkzMlowggFgBgNVHSMEggFXMIIBU4AUVTDxDJx3Q7Ik3AZZLVwB
tnHUZDahggEspIIBKDCCASQxHjAcBgkqhkiG9w0BCQEWD2RpdEBtaW5zdnlhei5y
dTELMAkGA1UEBhMCUlUxGDAWBgNVBAgMDzc3INCc0L7RgdC60LLQsDEZMBcGA1UE
BwwQ0LMuINCc0L7RgdC60LLQsDEuMCwGA1UECQwl0YPQu9C40YbQsCDQotCy0LXR
gNGB0LrQsNGPLCDQtNC+0LwgNzEsMCoGA1UECgwj0JzQuNC90LrQvtC80YHQstGP
0LfRjCDQoNC+0YHRgdC40LgxGDAWBgUqhQNkARINMTA0NzcwMjAyNjcwMTEaMBgG
CCqFAwOBAwEBEgwwMDc3MTA0NzQzNzUxLDAqBgNVBAMMI9Cc0LjQvdC60L7QvNGB
0LLRj9C30Ywg0KDQvtGB0YHQuNC4ggsAy8aYMwAAAAAFbjBoBgNVHR8EYTBfMC6g
LKAqhihodHRwOi8vY3JsLnJvc2them5hLnJ1L2NybC91Y2ZrXzIwMjEuY3JsMC2g
K6AphidodHRwOi8vY3JsLmZzZmsubG9jYWwvY3JsL3VjZmtfMjAyMS5jcmwwHQYD
VR0OBBYEFHxO8nB5meCOqb3VIjqkZd8brcMYMAoGCCqFAwcBAQMCA0EAuHEG/z+l
BXPc0Db4zc8d4lNmvUobUDDsUxfFF8xvVadvsZP/A6Lj0ZeREj27jbZZO5anB0rr
eEPTnf5ad6xovQ==</X509Certificate>
    </X509Data>
  </KeyInfo>
  <Object Id="idPackageObject">
    <Manifest>
      <Reference URI="/_rels/.rels?ContentType=application/vnd.openxmlformats-package.relationships+xml">
        <Transforms>
          <Transform Algorithm="http://schemas.openxmlformats.org/package/2006/RelationshipTransform">
            <mdssi:RelationshipReference xmlns:mdssi="http://schemas.openxmlformats.org/package/2006/digital-signature" SourceId="rId1"/>
          </Transform>
          <Transform Algorithm="http://www.w3.org/TR/2001/REC-xml-c14n-20010315"/>
        </Transforms>
        <DigestMethod Algorithm="http://www.w3.org/2000/09/xmldsig#sha1"/>
        <DigestValue>+nAd0bim5u961Z6hkrztwiSj8HA=</DigestValue>
      </Reference>
      <Reference URI="/xl/_rels/workbook.xml.rels?ContentType=application/vnd.openxmlformats-package.relationships+xml">
        <Transforms>
          <Transform Algorithm="http://schemas.openxmlformats.org/package/2006/RelationshipTransform">
            <mdssi:RelationshipReference xmlns:mdssi="http://schemas.openxmlformats.org/package/2006/digital-signature" SourceId="rId5"/>
            <mdssi:RelationshipReference xmlns:mdssi="http://schemas.openxmlformats.org/package/2006/digital-signature" SourceId="rId4"/>
            <mdssi:RelationshipReference xmlns:mdssi="http://schemas.openxmlformats.org/package/2006/digital-signature" SourceId="rId3"/>
            <mdssi:RelationshipReference xmlns:mdssi="http://schemas.openxmlformats.org/package/2006/digital-signature" SourceId="rId2"/>
            <mdssi:RelationshipReference xmlns:mdssi="http://schemas.openxmlformats.org/package/2006/digital-signature" SourceId="rId1"/>
          </Transform>
          <Transform Algorithm="http://www.w3.org/TR/2001/REC-xml-c14n-20010315"/>
        </Transforms>
        <DigestMethod Algorithm="http://www.w3.org/2000/09/xmldsig#sha1"/>
        <DigestValue>RX74shjW1YcJLwO5SDfe6qzGI30=</DigestValue>
      </Reference>
      <Reference URI="/xl/calcChain.xml?ContentType=application/vnd.openxmlformats-officedocument.spreadsheetml.calcChain+xml">
        <DigestMethod Algorithm="http://www.w3.org/2000/09/xmldsig#sha1"/>
        <DigestValue>3wwG1E3wQHQ5b1Tsr70CS+c2/EI=</DigestValue>
      </Reference>
      <Reference URI="/xl/printerSettings/printerSettings1.bin?ContentType=application/vnd.openxmlformats-officedocument.spreadsheetml.printerSettings">
        <DigestMethod Algorithm="http://www.w3.org/2000/09/xmldsig#sha1"/>
        <DigestValue>xYmDWUtlREt+naIKY4migQ1RlCM=</DigestValue>
      </Reference>
      <Reference URI="/xl/sharedStrings.xml?ContentType=application/vnd.openxmlformats-officedocument.spreadsheetml.sharedStrings+xml">
        <DigestMethod Algorithm="http://www.w3.org/2000/09/xmldsig#sha1"/>
        <DigestValue>icxbRNlrO6PmOcaKtz3jO7VCjsw=</DigestValue>
      </Reference>
      <Reference URI="/xl/styles.xml?ContentType=application/vnd.openxmlformats-officedocument.spreadsheetml.styles+xml">
        <DigestMethod Algorithm="http://www.w3.org/2000/09/xmldsig#sha1"/>
        <DigestValue>i+TnS6C+PN9MKRU5TuhB6YHiI8M=</DigestValue>
      </Reference>
      <Reference URI="/xl/theme/theme1.xml?ContentType=application/vnd.openxmlformats-officedocument.theme+xml">
        <DigestMethod Algorithm="http://www.w3.org/2000/09/xmldsig#sha1"/>
        <DigestValue>gM9cKU6Bzb+QNEbnQ79CJeIKUTo=</DigestValue>
      </Reference>
      <Reference URI="/xl/workbook.xml?ContentType=application/vnd.openxmlformats-officedocument.spreadsheetml.sheet.main+xml">
        <DigestMethod Algorithm="http://www.w3.org/2000/09/xmldsig#sha1"/>
        <DigestValue>FIAENSybXw+PWF8UTNzHzGFn7oE=</DigestValue>
      </Reference>
      <Reference URI="/xl/worksheets/_rels/sheet1.xml.rels?ContentType=application/vnd.openxmlformats-package.relationships+xml">
        <Transforms>
          <Transform Algorithm="http://schemas.openxmlformats.org/package/2006/RelationshipTransform">
            <mdssi:RelationshipReference xmlns:mdssi="http://schemas.openxmlformats.org/package/2006/digital-signature" SourceId="rId1"/>
          </Transform>
          <Transform Algorithm="http://www.w3.org/TR/2001/REC-xml-c14n-20010315"/>
        </Transforms>
        <DigestMethod Algorithm="http://www.w3.org/2000/09/xmldsig#sha1"/>
        <DigestValue>x3OS0O1Zv90RqYPQ04JCQKrQR8U=</DigestValue>
      </Reference>
      <Reference URI="/xl/worksheets/sheet1.xml?ContentType=application/vnd.openxmlformats-officedocument.spreadsheetml.worksheet+xml">
        <DigestMethod Algorithm="http://www.w3.org/2000/09/xmldsig#sha1"/>
        <DigestValue>zk0HUdH+N8QRSjVMDFd9tlkw05k=</DigestValue>
      </Reference>
    </Manifest>
    <SignatureProperties>
      <SignatureProperty Id="idSignatureTime" Target="#idPackageSignature">
        <mdssi:SignatureTime xmlns:mdssi="http://schemas.openxmlformats.org/package/2006/digital-signature">
          <mdssi:Format>YYYY-MM-DDThh:mm:ssTZD</mdssi:Format>
          <mdssi:Value>2023-01-26T07:33:27Z</mdssi:Value>
        </mdssi:SignatureTime>
      </SignatureProperty>
    </SignatureProperties>
  </Object>
  <Object Id="idOfficeObject">
    <SignatureProperties>
      <SignatureProperty Id="idOfficeV1Details" Target="#idPackageSignature">
        <SignatureInfoV1 xmlns="http://schemas.microsoft.com/office/2006/digsig">
          <SetupID/>
          <SignatureText/>
          <SignatureImage/>
          <SignatureComments/>
          <WindowsVersion>10.0</WindowsVersion>
          <OfficeVersion>16.0</OfficeVersion>
          <ApplicationVersion>16.0</ApplicationVersion>
          <Monitors>1</Monitors>
          <HorizontalResolution>1366</HorizontalResolution>
          <VerticalResolution>768</VerticalResolution>
          <ColorDepth>32</ColorDepth>
          <SignatureProviderId>{F5AC7D23-DA04-45F5-ABCB-38CE7A982553}</SignatureProviderId>
          <SignatureProviderUrl>http://www.cryptopro.ru/products/office/signature</SignatureProviderUrl>
          <SignatureProviderDetails>8</SignatureProviderDetails>
          <SignatureType>1</SignatureType>
        </SignatureInfoV1>
      </SignatureProperty>
    </SignatureProperties>
  </Object>
  <Object>
    <xd:QualifyingProperties xmlns:xd="http://uri.etsi.org/01903/v1.3.2#" Target="#idPackageSignature">
      <xd:SignedProperties Id="idSignedProperties">
        <xd:SignedSignatureProperties>
          <xd:SigningTime>2023-01-26T07:33:27Z</xd:SigningTime>
          <xd:SigningCertificate>
            <xd:Cert>
              <xd:CertDigest>
                <DigestMethod Algorithm="http://www.w3.org/2000/09/xmldsig#sha1"/>
                <DigestValue>HrhHQ0K1T04YAdOT3U7RqDk7baQ=</DigestValue>
              </xd:CertDigest>
              <xd:IssuerSerial>
                <X509IssuerName>CN=Федеральное казначейство, O=Федеральное казначейство, C=RU, L=Москва, STREET="Большой Златоустинский переулок, д. 6, строение 1", ОГРН=1047797019830, ИНН=007710568760, S=г. Москва, E=uc_fk@roskazna.ru</X509IssuerName>
                <X509SerialNumber>444157787328693159167817406084086260317320272765</X509SerialNumber>
              </xd:IssuerSerial>
            </xd:Cert>
          </xd:SigningCertificate>
          <xd:SignaturePolicyIdentifier>
            <xd:SignaturePolicyImplied/>
          </xd:SignaturePolicyIdentifier>
        </xd:SignedSignatureProperties>
      </xd:SignedProperties>
    </xd:QualifyingProperties>
  </Object>
</Signature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30 руб.!!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Пользователь Windows</cp:lastModifiedBy>
  <cp:lastPrinted>2022-12-20T06:30:05Z</cp:lastPrinted>
  <dcterms:created xsi:type="dcterms:W3CDTF">2019-05-27T07:01:07Z</dcterms:created>
  <dcterms:modified xsi:type="dcterms:W3CDTF">2023-01-25T11:20:23Z</dcterms:modified>
</cp:coreProperties>
</file>