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2025-2026\декабрь\"/>
    </mc:Choice>
  </mc:AlternateContent>
  <xr:revisionPtr revIDLastSave="0" documentId="8_{008A57F2-8861-4DCB-99C9-C77F847FEFF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J184" i="1" l="1"/>
  <c r="I184" i="1"/>
  <c r="H184" i="1"/>
  <c r="G184" i="1"/>
  <c r="J70" i="1"/>
  <c r="I70" i="1"/>
  <c r="H70" i="1"/>
  <c r="G70" i="1"/>
  <c r="F222" i="1"/>
  <c r="F203" i="1"/>
  <c r="G203" i="1"/>
  <c r="G51" i="1" l="1"/>
  <c r="J203" i="1"/>
  <c r="H127" i="1"/>
  <c r="G127" i="1"/>
  <c r="F184" i="1"/>
  <c r="J89" i="1" l="1"/>
  <c r="J32" i="1" l="1"/>
  <c r="I32" i="1"/>
  <c r="H32" i="1"/>
  <c r="J13" i="1"/>
  <c r="I13" i="1"/>
  <c r="H13" i="1"/>
  <c r="G13" i="1"/>
  <c r="F13" i="1"/>
  <c r="H51" i="1"/>
  <c r="F127" i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 s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<sst xmlns="http://schemas.openxmlformats.org/spreadsheetml/2006/main" count="353" uniqueCount="109">
  <si>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</si>
  <si>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</si>
  <si>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</si>
  <si>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</si>
  <si>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</si>
  <si>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</si>
  <si>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</si>
  <si>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</si>
  <si>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</si>
  <si>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</si>
  <si>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</si>
  <si>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</si>
  <si>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</si>
  <si>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</si>
  <si>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</si>
  <si>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</si>
  <si>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</si>
  <si>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</si>
  <si>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</si>
  <si>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</si>
  <si>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</si>
  <si>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</si>
  <si>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</si>
  <si>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</si>
  <si>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</si>
  <si>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</si>
  <si>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</si>
  <si>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</si>
  <si>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</si>
  <si>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</si>
  <si>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</si>
  <si>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</si>
  <si>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</si>
  <si>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</si>
  <si>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</si>
  <si>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</si>
  <si>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</si>
  <si>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</si>
  <si>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</si>
  <si>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</si>
  <si>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</si>
  <si>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</si>
  <si>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</si>
  <si>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</si>
  <si>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</si>
  <si>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</si>
  <si>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</si>
  <si>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</si>
  <si>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</si>
  <si>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</si>
  <si>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</si>
  <si>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</si>
  <si>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</si>
  <si>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Салат из моркови</t>
  </si>
  <si>
    <t>ТТК</t>
  </si>
  <si>
    <t>Салат из белокочанной капусты</t>
  </si>
  <si>
    <t>№45/2015г,Дели</t>
  </si>
  <si>
    <t>ТТК(Акт19.09.2018г)</t>
  </si>
  <si>
    <t>ТТК июль 2021г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</si>
  <si>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</si>
  <si>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</si>
  <si>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</si>
  <si>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</si>
  <si>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</si>
  <si>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</si>
  <si>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</si>
  <si>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</si>
  <si>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</si>
  <si>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</si>
  <si>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</si>
  <si>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</si>
  <si>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</si>
  <si>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</si>
  <si>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</si>
  <si>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</si>
  <si>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</si>
  <si>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</si>
  <si>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</si>
  <si>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</si>
  <si>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</si>
  <si>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</si>
  <si>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11</t>
  </si>
  <si>
    <t xml:space="preserve">Каша гречневая рассыпчатая </t>
  </si>
  <si>
    <t>№302/2015г,Дели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</si>
  <si>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</si>
  <si>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</si>
  <si>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</si>
  <si>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</si>
  <si>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</si>
  <si>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Оладьи со сгущеным молоком 1 шт/30/5 г</t>
  </si>
  <si>
    <t>Напиток из шиповника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</si>
  <si>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</si>
  <si>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</si>
  <si>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</si>
  <si>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</si>
  <si>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МБОУ "Школаа №173"</t>
  </si>
  <si>
    <t>Макароны отварные с сыром, маслом</t>
  </si>
  <si>
    <t>Масло сливочное (порциями)</t>
  </si>
  <si>
    <t>Батон</t>
  </si>
  <si>
    <t>150/5</t>
  </si>
  <si>
    <t>ТТК от 2019 г</t>
  </si>
  <si>
    <t>Кисломолочный продукт ДМК</t>
  </si>
  <si>
    <t>1/125</t>
  </si>
  <si>
    <t>кисломол</t>
  </si>
  <si>
    <t>Каша вязкая молочная из геокуесовой крупы с маслом</t>
  </si>
  <si>
    <t>Оладьи со сгущеным молоком</t>
  </si>
  <si>
    <t xml:space="preserve">Плоды и ягоды свежие (мандарины) </t>
  </si>
  <si>
    <t>30/15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</si>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</sst>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zoomScaleNormal="100" zoomScaleSheetLayoutView="142" workbookViewId="0">
      <selection activeCell="G182" sqref="G182:I18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5" t="s">
        <v>95</v>
      </c>
      <c r="D1" s="126"/>
      <c r="E1" s="126"/>
      <c r="F1" s="5" t="s">
        <v>14</v>
      </c>
      <c r="G1" s="4" t="s">
        <v>15</v>
      </c>
      <c r="H1" s="127" t="s">
        <v>66</v>
      </c>
      <c r="I1" s="127"/>
      <c r="J1" s="127"/>
      <c r="K1" s="127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28" t="s">
        <v>67</v>
      </c>
      <c r="I2" s="128"/>
      <c r="J2" s="128"/>
      <c r="K2" s="128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17</v>
      </c>
      <c r="I3" s="121" t="s">
        <v>81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68</v>
      </c>
      <c r="F6" s="87">
        <v>90</v>
      </c>
      <c r="G6" s="88">
        <v>8.093</v>
      </c>
      <c r="H6" s="88">
        <v>9.93</v>
      </c>
      <c r="I6" s="88">
        <v>7.0709999999999997</v>
      </c>
      <c r="J6" s="87">
        <v>150</v>
      </c>
      <c r="K6" s="70" t="s">
        <v>69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82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83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61</v>
      </c>
      <c r="F8" s="64">
        <v>200</v>
      </c>
      <c r="G8" s="67">
        <v>0.13500000000000001</v>
      </c>
      <c r="H8" s="67">
        <v>2.3E-2</v>
      </c>
      <c r="I8" s="67">
        <v>11.15</v>
      </c>
      <c r="J8" s="64">
        <v>46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93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49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89" t="s">
        <v>50</v>
      </c>
      <c r="E12" s="43" t="s">
        <v>94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17.77</v>
      </c>
      <c r="H13" s="74">
        <f>SUM(H5:H12)</f>
        <v>16.111999999999998</v>
      </c>
      <c r="I13" s="74">
        <f>SUM(I5:I12)</f>
        <v>87.73599999999999</v>
      </c>
      <c r="J13" s="73">
        <f>SUM(J5:J12)</f>
        <v>573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3" t="s">
        <v>4</v>
      </c>
      <c r="D24" s="124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3" t="s">
        <v>62</v>
      </c>
      <c r="F25" s="91">
        <v>190</v>
      </c>
      <c r="G25" s="92">
        <v>12.912000000000001</v>
      </c>
      <c r="H25" s="92">
        <v>10.698</v>
      </c>
      <c r="I25" s="92">
        <v>33.99</v>
      </c>
      <c r="J25" s="91">
        <v>284</v>
      </c>
      <c r="K25" s="80" t="s">
        <v>70</v>
      </c>
      <c r="L25" s="71"/>
    </row>
    <row r="26" spans="1:12" ht="13.8" x14ac:dyDescent="0.25">
      <c r="A26" s="37"/>
      <c r="B26" s="16"/>
      <c r="C26" s="17"/>
      <c r="D26" s="41"/>
      <c r="E26" s="96"/>
      <c r="F26" s="96"/>
      <c r="G26" s="96"/>
      <c r="H26" s="96"/>
      <c r="I26" s="96"/>
      <c r="J26" s="96"/>
      <c r="K26" s="96"/>
      <c r="L26" s="62"/>
    </row>
    <row r="27" spans="1:12" ht="24" x14ac:dyDescent="0.25">
      <c r="A27" s="37"/>
      <c r="B27" s="16"/>
      <c r="C27" s="17"/>
      <c r="D27" s="20" t="s">
        <v>20</v>
      </c>
      <c r="E27" s="99" t="s">
        <v>51</v>
      </c>
      <c r="F27" s="64">
        <v>200</v>
      </c>
      <c r="G27" s="67">
        <v>0.8</v>
      </c>
      <c r="H27" s="64">
        <v>6.4000000000000001E-2</v>
      </c>
      <c r="I27" s="67">
        <v>9.4600000000000009</v>
      </c>
      <c r="J27" s="64">
        <v>42</v>
      </c>
      <c r="K27" s="97" t="s">
        <v>52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6"/>
      <c r="F29" s="96"/>
      <c r="G29" s="96"/>
      <c r="H29" s="96"/>
      <c r="I29" s="96"/>
      <c r="J29" s="96"/>
      <c r="K29" s="96"/>
      <c r="L29" s="62"/>
    </row>
    <row r="30" spans="1:12" ht="13.8" x14ac:dyDescent="0.25">
      <c r="A30" s="37"/>
      <c r="B30" s="16"/>
      <c r="C30" s="17"/>
      <c r="D30" s="20" t="s">
        <v>24</v>
      </c>
      <c r="E30" s="100" t="s">
        <v>55</v>
      </c>
      <c r="F30" s="101">
        <v>60</v>
      </c>
      <c r="G30" s="102">
        <v>0.93100000000000005</v>
      </c>
      <c r="H30" s="102">
        <v>3.0510000000000002</v>
      </c>
      <c r="I30" s="102">
        <v>5.6449999999999996</v>
      </c>
      <c r="J30" s="101">
        <v>54</v>
      </c>
      <c r="K30" s="78" t="s">
        <v>56</v>
      </c>
      <c r="L30" s="62"/>
    </row>
    <row r="31" spans="1:12" ht="13.8" x14ac:dyDescent="0.25">
      <c r="A31" s="37"/>
      <c r="B31" s="16"/>
      <c r="C31" s="17"/>
      <c r="D31" s="89" t="s">
        <v>50</v>
      </c>
      <c r="E31" s="43" t="s">
        <v>71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18.963000000000005</v>
      </c>
      <c r="H32" s="74">
        <f>SUM(H25:H31)</f>
        <v>20.373000000000001</v>
      </c>
      <c r="I32" s="74">
        <f>SUM(I25:I31)</f>
        <v>83.335000000000008</v>
      </c>
      <c r="J32" s="73">
        <f>SUM(J25:J31)</f>
        <v>599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3" t="s">
        <v>4</v>
      </c>
      <c r="D43" s="124"/>
      <c r="E43" s="35"/>
      <c r="F43" s="36">
        <f>F32+F42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69" t="s">
        <v>96</v>
      </c>
      <c r="F44" s="87" t="s">
        <v>99</v>
      </c>
      <c r="G44" s="87">
        <v>244</v>
      </c>
      <c r="H44" s="88">
        <v>9.0299999999999994</v>
      </c>
      <c r="I44" s="88">
        <v>8.8320000000000007</v>
      </c>
      <c r="J44" s="88">
        <v>32.158000000000001</v>
      </c>
      <c r="K44" s="70" t="s">
        <v>100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97</v>
      </c>
      <c r="F45" s="64">
        <v>10</v>
      </c>
      <c r="G45" s="64">
        <v>66</v>
      </c>
      <c r="H45" s="67">
        <v>0.08</v>
      </c>
      <c r="I45" s="67">
        <v>7.25</v>
      </c>
      <c r="J45" s="67">
        <v>0.08</v>
      </c>
      <c r="K45" s="63" t="s">
        <v>83</v>
      </c>
      <c r="L45" s="77"/>
    </row>
    <row r="46" spans="1:12" ht="13.8" x14ac:dyDescent="0.25">
      <c r="A46" s="15"/>
      <c r="B46" s="16"/>
      <c r="C46" s="17"/>
      <c r="D46" s="98" t="s">
        <v>20</v>
      </c>
      <c r="E46" s="43" t="s">
        <v>61</v>
      </c>
      <c r="F46" s="64">
        <v>200</v>
      </c>
      <c r="G46" s="64">
        <v>46</v>
      </c>
      <c r="H46" s="67">
        <v>0.13500000000000001</v>
      </c>
      <c r="I46" s="67">
        <v>2.3E-2</v>
      </c>
      <c r="J46" s="67">
        <v>11.15</v>
      </c>
      <c r="K46" s="63" t="s">
        <v>41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98</v>
      </c>
      <c r="F47" s="64">
        <v>30</v>
      </c>
      <c r="G47" s="64">
        <v>79</v>
      </c>
      <c r="H47" s="67">
        <v>2.25</v>
      </c>
      <c r="I47" s="67">
        <v>0.37</v>
      </c>
      <c r="J47" s="67">
        <v>15.42</v>
      </c>
      <c r="K47" s="68"/>
      <c r="L47" s="77"/>
    </row>
    <row r="48" spans="1:12" ht="13.8" x14ac:dyDescent="0.25">
      <c r="A48" s="15"/>
      <c r="B48" s="16"/>
      <c r="C48" s="17"/>
      <c r="D48" s="18" t="s">
        <v>22</v>
      </c>
      <c r="E48" s="43" t="s">
        <v>93</v>
      </c>
      <c r="F48" s="19">
        <v>100</v>
      </c>
      <c r="G48" s="64">
        <v>47</v>
      </c>
      <c r="H48" s="67">
        <v>0.4</v>
      </c>
      <c r="I48" s="67">
        <v>0.4</v>
      </c>
      <c r="J48" s="67">
        <v>9.8000000000000007</v>
      </c>
      <c r="K48" s="63" t="s">
        <v>49</v>
      </c>
      <c r="L48" s="62"/>
    </row>
    <row r="49" spans="1:12" ht="13.8" x14ac:dyDescent="0.25">
      <c r="A49" s="15"/>
      <c r="B49" s="16"/>
      <c r="C49" s="17"/>
      <c r="D49" s="20"/>
      <c r="E49" s="43"/>
      <c r="F49" s="64"/>
      <c r="G49" s="64"/>
      <c r="H49" s="64"/>
      <c r="I49" s="64"/>
      <c r="J49" s="64"/>
      <c r="K49" s="63"/>
      <c r="L49" s="62"/>
    </row>
    <row r="50" spans="1:12" ht="13.8" x14ac:dyDescent="0.25">
      <c r="A50" s="15"/>
      <c r="B50" s="16"/>
      <c r="C50" s="17"/>
      <c r="D50" s="89" t="s">
        <v>103</v>
      </c>
      <c r="E50" s="43" t="s">
        <v>101</v>
      </c>
      <c r="F50" s="64" t="s">
        <v>102</v>
      </c>
      <c r="G50" s="64">
        <v>63</v>
      </c>
      <c r="H50" s="67">
        <v>3.5</v>
      </c>
      <c r="I50" s="67">
        <v>3.125</v>
      </c>
      <c r="J50" s="67">
        <v>5.125</v>
      </c>
      <c r="K50" s="22"/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340</v>
      </c>
      <c r="G51" s="74">
        <f>SUM(G44:G50)</f>
        <v>545</v>
      </c>
      <c r="H51" s="74">
        <f>SUM(H44:H50)</f>
        <v>15.395</v>
      </c>
      <c r="I51" s="74">
        <f t="shared" ref="I51:J51" si="8">SUM(I44:I50)</f>
        <v>20</v>
      </c>
      <c r="J51" s="73">
        <f t="shared" si="8"/>
        <v>73.733000000000004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3" t="s">
        <v>4</v>
      </c>
      <c r="D62" s="124"/>
      <c r="E62" s="35"/>
      <c r="F62" s="36">
        <f>F51+F61</f>
        <v>340</v>
      </c>
      <c r="G62" s="36">
        <f t="shared" ref="G62:J62" si="11">G51+G61</f>
        <v>545</v>
      </c>
      <c r="H62" s="36">
        <f t="shared" si="11"/>
        <v>15.395</v>
      </c>
      <c r="I62" s="36">
        <f t="shared" si="11"/>
        <v>20</v>
      </c>
      <c r="J62" s="36">
        <f t="shared" si="11"/>
        <v>73.733000000000004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3" t="s">
        <v>40</v>
      </c>
      <c r="F63" s="104">
        <v>190</v>
      </c>
      <c r="G63" s="105">
        <v>13.603999999999999</v>
      </c>
      <c r="H63" s="105">
        <v>15.542999999999999</v>
      </c>
      <c r="I63" s="105">
        <v>35.965000000000003</v>
      </c>
      <c r="J63" s="104">
        <v>338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3"/>
      <c r="F64" s="94"/>
      <c r="G64" s="95"/>
      <c r="H64" s="95"/>
      <c r="I64" s="95"/>
      <c r="J64" s="94"/>
      <c r="K64" s="106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84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49</v>
      </c>
      <c r="L67" s="62"/>
    </row>
    <row r="68" spans="1:12" ht="13.8" x14ac:dyDescent="0.25">
      <c r="A68" s="15"/>
      <c r="B68" s="16"/>
      <c r="C68" s="17"/>
      <c r="D68" s="41"/>
      <c r="E68" s="96"/>
      <c r="F68" s="96"/>
      <c r="G68" s="96"/>
      <c r="H68" s="96"/>
      <c r="I68" s="96"/>
      <c r="J68" s="96"/>
      <c r="K68" s="96"/>
      <c r="L68" s="19"/>
    </row>
    <row r="69" spans="1:12" ht="13.8" x14ac:dyDescent="0.25">
      <c r="A69" s="15"/>
      <c r="B69" s="16"/>
      <c r="C69" s="17"/>
      <c r="D69" s="89" t="s">
        <v>50</v>
      </c>
      <c r="E69" s="43" t="s">
        <v>73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57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3" t="s">
        <v>4</v>
      </c>
      <c r="D81" s="124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0" t="s">
        <v>65</v>
      </c>
      <c r="F82" s="91">
        <v>90</v>
      </c>
      <c r="G82" s="92">
        <v>10.769</v>
      </c>
      <c r="H82" s="92">
        <v>9.8689999999999998</v>
      </c>
      <c r="I82" s="92">
        <v>8.9960000000000004</v>
      </c>
      <c r="J82" s="91">
        <v>168</v>
      </c>
      <c r="K82" s="80" t="s">
        <v>74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75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85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111"/>
      <c r="E86" s="61"/>
      <c r="F86" s="62"/>
      <c r="G86" s="62"/>
      <c r="H86" s="62"/>
      <c r="I86" s="62"/>
      <c r="J86" s="62"/>
      <c r="K86" s="63"/>
      <c r="L86" s="62"/>
    </row>
    <row r="87" spans="1:12" ht="27.6" x14ac:dyDescent="0.25">
      <c r="A87" s="15"/>
      <c r="B87" s="16"/>
      <c r="C87" s="17"/>
      <c r="D87" s="20" t="s">
        <v>24</v>
      </c>
      <c r="E87" s="43" t="s">
        <v>53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72</v>
      </c>
      <c r="L87" s="62"/>
    </row>
    <row r="88" spans="1:12" ht="13.8" x14ac:dyDescent="0.25">
      <c r="A88" s="15"/>
      <c r="B88" s="16"/>
      <c r="C88" s="17"/>
      <c r="D88" s="89" t="s">
        <v>50</v>
      </c>
      <c r="E88" s="43" t="s">
        <v>86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7">SUM(G82:G88)</f>
        <v>20.03</v>
      </c>
      <c r="H89" s="73">
        <f t="shared" si="17"/>
        <v>20.439</v>
      </c>
      <c r="I89" s="73">
        <f t="shared" si="17"/>
        <v>77.569000000000003</v>
      </c>
      <c r="J89" s="73">
        <f>SUM(J82:J88)</f>
        <v>581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3" t="s">
        <v>4</v>
      </c>
      <c r="D100" s="124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27.6" x14ac:dyDescent="0.25">
      <c r="A101" s="9">
        <v>1</v>
      </c>
      <c r="B101" s="10">
        <v>6</v>
      </c>
      <c r="C101" s="11" t="s">
        <v>18</v>
      </c>
      <c r="D101" s="107" t="s">
        <v>19</v>
      </c>
      <c r="E101" s="108" t="s">
        <v>87</v>
      </c>
      <c r="F101" s="109">
        <v>180</v>
      </c>
      <c r="G101" s="110">
        <v>16.100000000000001</v>
      </c>
      <c r="H101" s="110">
        <v>17.111000000000001</v>
      </c>
      <c r="I101" s="110">
        <v>38.003999999999998</v>
      </c>
      <c r="J101" s="109">
        <v>370</v>
      </c>
      <c r="K101" s="60" t="s">
        <v>88</v>
      </c>
      <c r="L101" s="71"/>
    </row>
    <row r="102" spans="1:12" ht="13.8" x14ac:dyDescent="0.25">
      <c r="A102" s="15"/>
      <c r="B102" s="16"/>
      <c r="C102" s="17"/>
      <c r="D102" s="41"/>
      <c r="E102" s="93"/>
      <c r="F102" s="94"/>
      <c r="G102" s="95"/>
      <c r="H102" s="95"/>
      <c r="I102" s="95"/>
      <c r="J102" s="94"/>
      <c r="K102" s="63"/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61</v>
      </c>
      <c r="F103" s="64">
        <v>200</v>
      </c>
      <c r="G103" s="67">
        <v>0.13500000000000001</v>
      </c>
      <c r="H103" s="67">
        <v>2.3E-2</v>
      </c>
      <c r="I103" s="67">
        <v>11.15</v>
      </c>
      <c r="J103" s="64">
        <v>46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49</v>
      </c>
      <c r="L105" s="62"/>
    </row>
    <row r="106" spans="1:12" ht="13.8" x14ac:dyDescent="0.25">
      <c r="A106" s="15"/>
      <c r="B106" s="16"/>
      <c r="C106" s="17"/>
      <c r="D106" s="41"/>
      <c r="E106" s="93"/>
      <c r="F106" s="94"/>
      <c r="G106" s="95"/>
      <c r="H106" s="95"/>
      <c r="I106" s="95"/>
      <c r="J106" s="94"/>
      <c r="K106" s="63"/>
      <c r="L106" s="62"/>
    </row>
    <row r="107" spans="1:12" ht="13.8" x14ac:dyDescent="0.25">
      <c r="A107" s="15"/>
      <c r="B107" s="16"/>
      <c r="C107" s="17"/>
      <c r="D107" s="89" t="s">
        <v>50</v>
      </c>
      <c r="E107" s="43" t="s">
        <v>89</v>
      </c>
      <c r="F107" s="64">
        <v>35</v>
      </c>
      <c r="G107" s="67">
        <v>0.54</v>
      </c>
      <c r="H107" s="67">
        <v>1.544</v>
      </c>
      <c r="I107" s="67">
        <v>3.9750000000000001</v>
      </c>
      <c r="J107" s="64">
        <v>32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555</v>
      </c>
      <c r="G108" s="74">
        <f>SUM(G101:G107)</f>
        <v>19.695</v>
      </c>
      <c r="H108" s="74">
        <f>SUM(H101:H107)</f>
        <v>19.437999999999999</v>
      </c>
      <c r="I108" s="74">
        <f t="shared" ref="I108:J108" si="23">SUM(I101:I107)</f>
        <v>81.768999999999991</v>
      </c>
      <c r="J108" s="73">
        <f t="shared" si="23"/>
        <v>586</v>
      </c>
      <c r="K108" s="75"/>
      <c r="L108" s="73">
        <v>89.77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4">SUM(G109:G117)</f>
        <v>0</v>
      </c>
      <c r="H118" s="28">
        <f t="shared" si="24"/>
        <v>0</v>
      </c>
      <c r="I118" s="28">
        <f t="shared" si="24"/>
        <v>0</v>
      </c>
      <c r="J118" s="28">
        <f t="shared" si="24"/>
        <v>0</v>
      </c>
      <c r="K118" s="29"/>
      <c r="L118" s="28">
        <f t="shared" ref="L118" si="25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3" t="s">
        <v>4</v>
      </c>
      <c r="D119" s="124"/>
      <c r="E119" s="35"/>
      <c r="F119" s="36">
        <f t="shared" ref="F119" si="26">F108+F118</f>
        <v>555</v>
      </c>
      <c r="G119" s="40">
        <f t="shared" ref="G119:J119" si="27">G108+G118</f>
        <v>19.695</v>
      </c>
      <c r="H119" s="40">
        <f t="shared" si="27"/>
        <v>19.437999999999999</v>
      </c>
      <c r="I119" s="40">
        <f t="shared" si="27"/>
        <v>81.768999999999991</v>
      </c>
      <c r="J119" s="36">
        <f t="shared" si="27"/>
        <v>586</v>
      </c>
      <c r="K119" s="36"/>
      <c r="L119" s="36">
        <f t="shared" ref="L119" si="28">L108+L118</f>
        <v>89.77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76</v>
      </c>
      <c r="F120" s="87">
        <v>90</v>
      </c>
      <c r="G120" s="88">
        <v>13.159000000000001</v>
      </c>
      <c r="H120" s="88">
        <v>13.247999999999999</v>
      </c>
      <c r="I120" s="88">
        <v>8.1039999999999992</v>
      </c>
      <c r="J120" s="87">
        <v>204</v>
      </c>
      <c r="K120" s="70" t="s">
        <v>48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59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60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49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89" t="s">
        <v>50</v>
      </c>
      <c r="E126" s="43" t="s">
        <v>89</v>
      </c>
      <c r="F126" s="64">
        <v>35</v>
      </c>
      <c r="G126" s="67">
        <v>0.54</v>
      </c>
      <c r="H126" s="67">
        <v>1.544</v>
      </c>
      <c r="I126" s="67">
        <v>3.9750000000000001</v>
      </c>
      <c r="J126" s="64">
        <v>32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623</v>
      </c>
      <c r="G127" s="74">
        <f>SUM(G120:G126)</f>
        <v>20.125999999999998</v>
      </c>
      <c r="H127" s="74">
        <f>SUM(H120:H126)</f>
        <v>20.196999999999996</v>
      </c>
      <c r="I127" s="74">
        <f>SUM(I120:I126)</f>
        <v>70.73299999999999</v>
      </c>
      <c r="J127" s="73">
        <f>SUM(J120:J126)</f>
        <v>550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9">SUM(G128:G136)</f>
        <v>0</v>
      </c>
      <c r="H137" s="28">
        <f t="shared" si="29"/>
        <v>0</v>
      </c>
      <c r="I137" s="28">
        <f t="shared" si="29"/>
        <v>0</v>
      </c>
      <c r="J137" s="28">
        <f t="shared" si="29"/>
        <v>0</v>
      </c>
      <c r="K137" s="29"/>
      <c r="L137" s="28">
        <f t="shared" ref="L137" si="30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3" t="s">
        <v>4</v>
      </c>
      <c r="D138" s="124"/>
      <c r="E138" s="35"/>
      <c r="F138" s="36">
        <f>F127+F137</f>
        <v>623</v>
      </c>
      <c r="G138" s="36">
        <f t="shared" ref="G138:J138" si="31">G127+G137</f>
        <v>20.125999999999998</v>
      </c>
      <c r="H138" s="36">
        <f t="shared" si="31"/>
        <v>20.196999999999996</v>
      </c>
      <c r="I138" s="36">
        <f t="shared" si="31"/>
        <v>70.73299999999999</v>
      </c>
      <c r="J138" s="36">
        <f t="shared" si="31"/>
        <v>550</v>
      </c>
      <c r="K138" s="36"/>
      <c r="L138" s="36">
        <f t="shared" ref="L138" si="32">L127+L137</f>
        <v>89.77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3" t="s">
        <v>77</v>
      </c>
      <c r="F139" s="104">
        <v>190</v>
      </c>
      <c r="G139" s="105">
        <v>12.616</v>
      </c>
      <c r="H139" s="105">
        <v>13.616</v>
      </c>
      <c r="I139" s="105">
        <v>28.791</v>
      </c>
      <c r="J139" s="104">
        <v>289</v>
      </c>
      <c r="K139" s="60" t="s">
        <v>63</v>
      </c>
      <c r="L139" s="71"/>
    </row>
    <row r="140" spans="1:12" ht="13.8" x14ac:dyDescent="0.25">
      <c r="A140" s="37"/>
      <c r="B140" s="16"/>
      <c r="C140" s="17"/>
      <c r="D140" s="41"/>
      <c r="E140" s="93"/>
      <c r="F140" s="94"/>
      <c r="G140" s="95"/>
      <c r="H140" s="95"/>
      <c r="I140" s="95"/>
      <c r="J140" s="94"/>
      <c r="K140" s="68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1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24</v>
      </c>
      <c r="E144" s="100" t="s">
        <v>55</v>
      </c>
      <c r="F144" s="101">
        <v>60</v>
      </c>
      <c r="G144" s="102">
        <v>0.93100000000000005</v>
      </c>
      <c r="H144" s="102">
        <v>3.0510000000000002</v>
      </c>
      <c r="I144" s="102">
        <v>5.6449999999999996</v>
      </c>
      <c r="J144" s="101">
        <v>54</v>
      </c>
      <c r="K144" s="78" t="s">
        <v>56</v>
      </c>
      <c r="L144" s="62"/>
    </row>
    <row r="145" spans="1:12" ht="13.8" x14ac:dyDescent="0.25">
      <c r="A145" s="37"/>
      <c r="B145" s="16"/>
      <c r="C145" s="17"/>
      <c r="D145" s="89" t="s">
        <v>50</v>
      </c>
      <c r="E145" s="43" t="s">
        <v>86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3">SUM(G139:G145)</f>
        <v>18.823999999999998</v>
      </c>
      <c r="H146" s="74">
        <f t="shared" si="33"/>
        <v>19.529</v>
      </c>
      <c r="I146" s="74">
        <f t="shared" si="33"/>
        <v>74.262</v>
      </c>
      <c r="J146" s="73">
        <f t="shared" si="33"/>
        <v>552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4">SUM(G147:G155)</f>
        <v>0</v>
      </c>
      <c r="H156" s="28">
        <f t="shared" si="34"/>
        <v>0</v>
      </c>
      <c r="I156" s="28">
        <f t="shared" si="34"/>
        <v>0</v>
      </c>
      <c r="J156" s="28">
        <f t="shared" si="34"/>
        <v>0</v>
      </c>
      <c r="K156" s="29"/>
      <c r="L156" s="28">
        <f t="shared" ref="L156" si="35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3" t="s">
        <v>4</v>
      </c>
      <c r="D157" s="124"/>
      <c r="E157" s="35"/>
      <c r="F157" s="36">
        <f>F146+F156</f>
        <v>519</v>
      </c>
      <c r="G157" s="36">
        <f t="shared" ref="G157:J157" si="36">G146+G156</f>
        <v>18.823999999999998</v>
      </c>
      <c r="H157" s="36">
        <f t="shared" si="36"/>
        <v>19.529</v>
      </c>
      <c r="I157" s="36">
        <f t="shared" si="36"/>
        <v>74.262</v>
      </c>
      <c r="J157" s="36">
        <f t="shared" si="36"/>
        <v>552</v>
      </c>
      <c r="K157" s="36"/>
      <c r="L157" s="36">
        <f t="shared" ref="L157" si="37">L146+L156</f>
        <v>89.77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03" t="s">
        <v>80</v>
      </c>
      <c r="F158" s="104">
        <v>190</v>
      </c>
      <c r="G158" s="105">
        <v>12.76</v>
      </c>
      <c r="H158" s="105">
        <v>13.683999999999999</v>
      </c>
      <c r="I158" s="105">
        <v>32.883000000000003</v>
      </c>
      <c r="J158" s="104">
        <v>306</v>
      </c>
      <c r="K158" s="60" t="s">
        <v>37</v>
      </c>
      <c r="L158" s="13"/>
    </row>
    <row r="159" spans="1:12" ht="13.8" x14ac:dyDescent="0.25">
      <c r="A159" s="15"/>
      <c r="B159" s="16"/>
      <c r="C159" s="17"/>
      <c r="D159" s="41"/>
      <c r="E159" s="93"/>
      <c r="F159" s="94"/>
      <c r="G159" s="95"/>
      <c r="H159" s="95"/>
      <c r="I159" s="95"/>
      <c r="J159" s="94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90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49</v>
      </c>
      <c r="L162" s="19"/>
    </row>
    <row r="163" spans="1:12" ht="13.8" x14ac:dyDescent="0.25">
      <c r="A163" s="15"/>
      <c r="B163" s="16"/>
      <c r="C163" s="17"/>
      <c r="D163" s="41"/>
      <c r="E163" s="93"/>
      <c r="F163" s="94"/>
      <c r="G163" s="95"/>
      <c r="H163" s="95"/>
      <c r="I163" s="95"/>
      <c r="J163" s="94"/>
      <c r="K163" s="68"/>
      <c r="L163" s="19"/>
    </row>
    <row r="164" spans="1:12" ht="13.8" x14ac:dyDescent="0.25">
      <c r="A164" s="15"/>
      <c r="B164" s="16"/>
      <c r="C164" s="17"/>
      <c r="D164" s="89" t="s">
        <v>50</v>
      </c>
      <c r="E164" s="43" t="s">
        <v>71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8">SUM(G158:G164)</f>
        <v>17.492000000000001</v>
      </c>
      <c r="H165" s="74">
        <f>SUM(H158:H164)</f>
        <v>20.645</v>
      </c>
      <c r="I165" s="74">
        <f t="shared" si="38"/>
        <v>87.101000000000013</v>
      </c>
      <c r="J165" s="73">
        <f t="shared" si="38"/>
        <v>613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9">SUM(G166:G174)</f>
        <v>0</v>
      </c>
      <c r="H175" s="28">
        <f t="shared" si="39"/>
        <v>0</v>
      </c>
      <c r="I175" s="28">
        <f t="shared" si="39"/>
        <v>0</v>
      </c>
      <c r="J175" s="28">
        <f t="shared" si="39"/>
        <v>0</v>
      </c>
      <c r="K175" s="29"/>
      <c r="L175" s="28">
        <f t="shared" ref="L175" si="40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3" t="s">
        <v>4</v>
      </c>
      <c r="D176" s="124"/>
      <c r="E176" s="35"/>
      <c r="F176" s="36">
        <f>F165+F175</f>
        <v>560</v>
      </c>
      <c r="G176" s="36">
        <f t="shared" ref="G176:J176" si="41">G165+G175</f>
        <v>17.492000000000001</v>
      </c>
      <c r="H176" s="36">
        <f t="shared" si="41"/>
        <v>20.645</v>
      </c>
      <c r="I176" s="36">
        <f t="shared" si="41"/>
        <v>87.101000000000013</v>
      </c>
      <c r="J176" s="36">
        <f t="shared" si="41"/>
        <v>613</v>
      </c>
      <c r="K176" s="36"/>
      <c r="L176" s="36">
        <f t="shared" ref="L176" si="42">L165+L175</f>
        <v>89.77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69" t="s">
        <v>104</v>
      </c>
      <c r="F177" s="87" t="s">
        <v>99</v>
      </c>
      <c r="G177" s="87">
        <v>196</v>
      </c>
      <c r="H177" s="88">
        <v>6.0490000000000004</v>
      </c>
      <c r="I177" s="88">
        <v>7.7960000000000003</v>
      </c>
      <c r="J177" s="88">
        <v>25.524999999999999</v>
      </c>
      <c r="K177" s="80" t="s">
        <v>58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105</v>
      </c>
      <c r="F178" s="64" t="s">
        <v>107</v>
      </c>
      <c r="G178" s="64">
        <v>65</v>
      </c>
      <c r="H178" s="67">
        <v>1.26</v>
      </c>
      <c r="I178" s="67">
        <v>2.3940000000000001</v>
      </c>
      <c r="J178" s="67">
        <v>9.5250000000000004</v>
      </c>
      <c r="K178" s="63" t="s">
        <v>45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61</v>
      </c>
      <c r="F179" s="64">
        <v>200</v>
      </c>
      <c r="G179" s="64">
        <v>46</v>
      </c>
      <c r="H179" s="67">
        <v>0.13500000000000001</v>
      </c>
      <c r="I179" s="67">
        <v>2.3E-2</v>
      </c>
      <c r="J179" s="67">
        <v>11.15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98</v>
      </c>
      <c r="F180" s="64">
        <v>30</v>
      </c>
      <c r="G180" s="64">
        <v>79</v>
      </c>
      <c r="H180" s="67">
        <v>2.25</v>
      </c>
      <c r="I180" s="67">
        <v>0.37</v>
      </c>
      <c r="J180" s="67">
        <v>15.42</v>
      </c>
      <c r="K180" s="63"/>
      <c r="L180" s="62"/>
    </row>
    <row r="181" spans="1:12" ht="13.8" x14ac:dyDescent="0.25">
      <c r="A181" s="15"/>
      <c r="B181" s="16"/>
      <c r="C181" s="17"/>
      <c r="D181" s="41" t="s">
        <v>22</v>
      </c>
      <c r="E181" s="43" t="s">
        <v>106</v>
      </c>
      <c r="F181" s="64">
        <v>100</v>
      </c>
      <c r="G181" s="64">
        <v>38</v>
      </c>
      <c r="H181" s="67">
        <v>0.8</v>
      </c>
      <c r="I181" s="67">
        <v>0.2</v>
      </c>
      <c r="J181" s="67">
        <v>7.5</v>
      </c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108</v>
      </c>
      <c r="F182" s="64">
        <v>15</v>
      </c>
      <c r="G182" s="64">
        <v>53</v>
      </c>
      <c r="H182" s="67">
        <v>3.9449999999999998</v>
      </c>
      <c r="I182" s="67">
        <v>3.99</v>
      </c>
      <c r="J182" s="64"/>
      <c r="K182" s="63"/>
      <c r="L182" s="62"/>
    </row>
    <row r="183" spans="1:12" ht="13.8" x14ac:dyDescent="0.25">
      <c r="A183" s="15"/>
      <c r="B183" s="16"/>
      <c r="C183" s="17"/>
      <c r="D183" s="89"/>
      <c r="E183" s="43"/>
      <c r="F183" s="64"/>
      <c r="G183" s="64"/>
      <c r="H183" s="64"/>
      <c r="I183" s="64"/>
      <c r="J183" s="64"/>
      <c r="K183" s="63"/>
      <c r="L183" s="19"/>
    </row>
    <row r="184" spans="1:12" ht="14.4" thickBot="1" x14ac:dyDescent="0.3">
      <c r="A184" s="23"/>
      <c r="B184" s="24"/>
      <c r="C184" s="25"/>
      <c r="D184" s="79" t="s">
        <v>31</v>
      </c>
      <c r="E184" s="72"/>
      <c r="F184" s="73">
        <f>SUM(F177:F183)</f>
        <v>345</v>
      </c>
      <c r="G184" s="74">
        <f>SUM(G177:G183)</f>
        <v>477</v>
      </c>
      <c r="H184" s="74">
        <f>SUM(H177:H183)</f>
        <v>14.439</v>
      </c>
      <c r="I184" s="74">
        <f>SUM(I177:I183)</f>
        <v>14.773</v>
      </c>
      <c r="J184" s="73">
        <f>SUM(J177:J183)</f>
        <v>69.12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3">SUM(H185:H193)</f>
        <v>0</v>
      </c>
      <c r="I194" s="28">
        <f t="shared" si="43"/>
        <v>0</v>
      </c>
      <c r="J194" s="28">
        <f t="shared" si="43"/>
        <v>0</v>
      </c>
      <c r="K194" s="29"/>
      <c r="L194" s="28">
        <f t="shared" ref="L194" si="44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3" t="s">
        <v>4</v>
      </c>
      <c r="D195" s="124"/>
      <c r="E195" s="35"/>
      <c r="F195" s="36">
        <f>F184+F194</f>
        <v>345</v>
      </c>
      <c r="G195" s="36">
        <f t="shared" ref="G195:J195" si="45">G184+G194</f>
        <v>477</v>
      </c>
      <c r="H195" s="36">
        <f t="shared" si="45"/>
        <v>14.439</v>
      </c>
      <c r="I195" s="36">
        <f t="shared" si="45"/>
        <v>14.773</v>
      </c>
      <c r="J195" s="36">
        <f t="shared" si="45"/>
        <v>69.12</v>
      </c>
      <c r="K195" s="36"/>
      <c r="L195" s="36">
        <f t="shared" ref="L195" si="46">L184+L194</f>
        <v>89.77</v>
      </c>
    </row>
    <row r="196" spans="1:12" ht="15.6" x14ac:dyDescent="0.25">
      <c r="A196" s="113">
        <v>2</v>
      </c>
      <c r="B196" s="114">
        <v>5</v>
      </c>
      <c r="C196" s="115" t="s">
        <v>18</v>
      </c>
      <c r="D196" s="107" t="s">
        <v>19</v>
      </c>
      <c r="E196" s="112" t="s">
        <v>78</v>
      </c>
      <c r="F196" s="116">
        <v>90</v>
      </c>
      <c r="G196" s="117">
        <v>11.557</v>
      </c>
      <c r="H196" s="117">
        <v>8.2880000000000003</v>
      </c>
      <c r="I196" s="117">
        <v>6.9470000000000001</v>
      </c>
      <c r="J196" s="116">
        <v>149</v>
      </c>
      <c r="K196" s="47" t="s">
        <v>64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75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54</v>
      </c>
      <c r="L197" s="46"/>
    </row>
    <row r="198" spans="1:12" ht="15.6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8"/>
      <c r="F200" s="119"/>
      <c r="G200" s="119"/>
      <c r="H200" s="119"/>
      <c r="I200" s="119"/>
      <c r="J200" s="119"/>
      <c r="K200" s="120"/>
      <c r="L200" s="46"/>
    </row>
    <row r="201" spans="1:12" ht="27.6" x14ac:dyDescent="0.25">
      <c r="A201" s="15"/>
      <c r="B201" s="16"/>
      <c r="C201" s="17"/>
      <c r="D201" s="20" t="s">
        <v>24</v>
      </c>
      <c r="E201" s="43" t="s">
        <v>53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72</v>
      </c>
      <c r="L201" s="46"/>
    </row>
    <row r="202" spans="1:12" ht="13.8" x14ac:dyDescent="0.25">
      <c r="A202" s="15"/>
      <c r="B202" s="16"/>
      <c r="C202" s="17"/>
      <c r="D202" s="89" t="s">
        <v>50</v>
      </c>
      <c r="E202" s="43" t="s">
        <v>79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563</v>
      </c>
      <c r="G203" s="74">
        <f>SUM(G196:G202)</f>
        <v>19.313999999999997</v>
      </c>
      <c r="H203" s="74">
        <f t="shared" ref="H203:I203" si="47">SUM(H196:H202)</f>
        <v>20.672000000000001</v>
      </c>
      <c r="I203" s="74">
        <f t="shared" si="47"/>
        <v>71.789999999999992</v>
      </c>
      <c r="J203" s="73">
        <f>SUM(J196:J202)</f>
        <v>557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8">SUM(G204:G212)</f>
        <v>0</v>
      </c>
      <c r="H213" s="28">
        <f t="shared" si="48"/>
        <v>0</v>
      </c>
      <c r="I213" s="28">
        <f t="shared" si="48"/>
        <v>0</v>
      </c>
      <c r="J213" s="28">
        <f t="shared" si="48"/>
        <v>0</v>
      </c>
      <c r="K213" s="29"/>
      <c r="L213" s="28">
        <f t="shared" ref="L213" si="49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3" t="s">
        <v>4</v>
      </c>
      <c r="D214" s="124"/>
      <c r="E214" s="35"/>
      <c r="F214" s="36">
        <f>F203+F213</f>
        <v>563</v>
      </c>
      <c r="G214" s="36">
        <f t="shared" ref="G214:J214" si="50">G203+G213</f>
        <v>19.313999999999997</v>
      </c>
      <c r="H214" s="36">
        <f t="shared" si="50"/>
        <v>20.672000000000001</v>
      </c>
      <c r="I214" s="36">
        <f t="shared" si="50"/>
        <v>71.789999999999992</v>
      </c>
      <c r="J214" s="36">
        <f t="shared" si="50"/>
        <v>557</v>
      </c>
      <c r="K214" s="36"/>
      <c r="L214" s="36">
        <f t="shared" ref="L214" si="51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3" t="s">
        <v>46</v>
      </c>
      <c r="F215" s="104">
        <v>90</v>
      </c>
      <c r="G215" s="105">
        <v>10.215999999999999</v>
      </c>
      <c r="H215" s="105">
        <v>11.143000000000001</v>
      </c>
      <c r="I215" s="105">
        <v>3.758</v>
      </c>
      <c r="J215" s="104">
        <v>156</v>
      </c>
      <c r="K215" s="66" t="s">
        <v>42</v>
      </c>
      <c r="L215" s="71"/>
    </row>
    <row r="216" spans="1:12" ht="13.8" x14ac:dyDescent="0.25">
      <c r="A216" s="15"/>
      <c r="B216" s="16"/>
      <c r="C216" s="17"/>
      <c r="D216" s="20" t="s">
        <v>19</v>
      </c>
      <c r="E216" s="43" t="s">
        <v>91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92</v>
      </c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 t="s">
        <v>93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49</v>
      </c>
      <c r="L219" s="62"/>
    </row>
    <row r="220" spans="1:12" ht="13.8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 x14ac:dyDescent="0.25">
      <c r="A221" s="15"/>
      <c r="B221" s="16"/>
      <c r="C221" s="17"/>
      <c r="D221" s="89" t="s">
        <v>50</v>
      </c>
      <c r="E221" s="43" t="s">
        <v>94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713</v>
      </c>
      <c r="G222" s="74">
        <f>SUM(G215:G221)</f>
        <v>15.445999999999998</v>
      </c>
      <c r="H222" s="73">
        <f>SUM(H215:H221)</f>
        <v>16.033999999999999</v>
      </c>
      <c r="I222" s="73">
        <f>SUM(I215:I221)</f>
        <v>79.327999999999989</v>
      </c>
      <c r="J222" s="73">
        <f>SUM(J215:J221)</f>
        <v>528</v>
      </c>
      <c r="K222" s="75"/>
      <c r="L222" s="73">
        <v>89.77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2">SUM(G223:G231)</f>
        <v>0</v>
      </c>
      <c r="H232" s="28">
        <f t="shared" si="52"/>
        <v>0</v>
      </c>
      <c r="I232" s="28">
        <f t="shared" si="52"/>
        <v>0</v>
      </c>
      <c r="J232" s="28">
        <f t="shared" si="52"/>
        <v>0</v>
      </c>
      <c r="K232" s="29"/>
      <c r="L232" s="28">
        <f t="shared" ref="L232" si="53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3" t="s">
        <v>4</v>
      </c>
      <c r="D233" s="124"/>
      <c r="E233" s="35"/>
      <c r="F233" s="36">
        <f>F222+F232</f>
        <v>713</v>
      </c>
      <c r="G233" s="36">
        <f t="shared" ref="G233:J233" si="54">G222+G232</f>
        <v>15.445999999999998</v>
      </c>
      <c r="H233" s="36">
        <f t="shared" si="54"/>
        <v>16.033999999999999</v>
      </c>
      <c r="I233" s="36">
        <f t="shared" si="54"/>
        <v>79.327999999999989</v>
      </c>
      <c r="J233" s="36">
        <f t="shared" si="54"/>
        <v>528</v>
      </c>
      <c r="K233" s="36"/>
      <c r="L233" s="36">
        <f t="shared" ref="L233:L234" si="55">L222+L232</f>
        <v>89.77</v>
      </c>
    </row>
    <row r="234" spans="1:12" ht="13.8" thickBot="1" x14ac:dyDescent="0.3">
      <c r="A234" s="81"/>
      <c r="B234" s="82"/>
      <c r="C234" s="122" t="s">
        <v>47</v>
      </c>
      <c r="D234" s="122"/>
      <c r="E234" s="122"/>
      <c r="F234" s="86">
        <f>(F233+F214+F195+F176+F157+F138+F119+F100+F81+F62+F43+F24)/12</f>
        <v>546.41666666666663</v>
      </c>
      <c r="G234" s="85">
        <f>(G233+G214+G195+G176+G157+G138+G119+G100+G81+G62+G43+G24)/12</f>
        <v>100.61916666666666</v>
      </c>
      <c r="H234" s="85">
        <f>(H233+H214+H195+H176+H157+H138+H119+H100+H81+H62+H43+H24)/12</f>
        <v>18.653249999999996</v>
      </c>
      <c r="I234" s="85">
        <f>(I233+I214+I195+I176+I157+I138+I119+I100+I81+I62+I43+I24)/12</f>
        <v>69.513750000000002</v>
      </c>
      <c r="J234" s="86">
        <f>(J233+J214+J195+J176+J157+J138+J119+J100+J81+J62+J43+J24)/12</f>
        <v>490.48775000000001</v>
      </c>
      <c r="K234" s="83"/>
      <c r="L234" s="84">
        <f t="shared" si="55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 Мингулова</cp:lastModifiedBy>
  <cp:lastPrinted>2025-08-06T11:03:19Z</cp:lastPrinted>
  <dcterms:created xsi:type="dcterms:W3CDTF">2022-05-16T14:23:56Z</dcterms:created>
  <dcterms:modified xsi:type="dcterms:W3CDTF">2025-12-01T21:01:04Z</dcterms:modified>
</cp:coreProperties>
</file>