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Лист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1" i="1" l="1"/>
  <c r="H121" i="1"/>
  <c r="G121" i="1"/>
  <c r="J174" i="1"/>
  <c r="H174" i="1"/>
  <c r="G174" i="1"/>
  <c r="F174" i="1"/>
  <c r="I174" i="1"/>
  <c r="J85" i="1" l="1"/>
  <c r="J30" i="1" l="1"/>
  <c r="I30" i="1"/>
  <c r="H30" i="1"/>
  <c r="J13" i="1"/>
  <c r="I13" i="1"/>
  <c r="H13" i="1"/>
  <c r="G13" i="1"/>
  <c r="F13" i="1"/>
  <c r="G66" i="1"/>
  <c r="G49" i="1"/>
  <c r="H49" i="1"/>
  <c r="F191" i="1"/>
  <c r="F121" i="1"/>
  <c r="G191" i="1" l="1"/>
  <c r="J121" i="1" l="1"/>
  <c r="I121" i="1"/>
  <c r="J102" i="1"/>
  <c r="I102" i="1"/>
  <c r="H102" i="1"/>
  <c r="G102" i="1"/>
  <c r="F102" i="1"/>
  <c r="G30" i="1"/>
  <c r="J209" i="1" l="1"/>
  <c r="H209" i="1"/>
  <c r="G184" i="1"/>
  <c r="G185" i="1" s="1"/>
  <c r="I66" i="1"/>
  <c r="I209" i="1"/>
  <c r="G209" i="1"/>
  <c r="F209" i="1"/>
  <c r="I191" i="1"/>
  <c r="H191" i="1"/>
  <c r="J156" i="1"/>
  <c r="I156" i="1"/>
  <c r="H156" i="1"/>
  <c r="G156" i="1"/>
  <c r="F156" i="1"/>
  <c r="J139" i="1"/>
  <c r="I139" i="1"/>
  <c r="H139" i="1"/>
  <c r="G139" i="1"/>
  <c r="F139" i="1"/>
  <c r="I85" i="1"/>
  <c r="H85" i="1"/>
  <c r="G85" i="1"/>
  <c r="F85" i="1"/>
  <c r="J66" i="1"/>
  <c r="H66" i="1"/>
  <c r="F66" i="1"/>
  <c r="J49" i="1"/>
  <c r="I49" i="1"/>
  <c r="F49" i="1"/>
  <c r="F30" i="1"/>
  <c r="L219" i="1" l="1"/>
  <c r="L220" i="1" s="1"/>
  <c r="L221" i="1" s="1"/>
  <c r="L201" i="1"/>
  <c r="L202" i="1" s="1"/>
  <c r="L184" i="1"/>
  <c r="L185" i="1" s="1"/>
  <c r="L166" i="1"/>
  <c r="L167" i="1" s="1"/>
  <c r="L149" i="1"/>
  <c r="L150" i="1" s="1"/>
  <c r="L131" i="1"/>
  <c r="L132" i="1" s="1"/>
  <c r="L112" i="1"/>
  <c r="L113" i="1" s="1"/>
  <c r="L95" i="1"/>
  <c r="L96" i="1" s="1"/>
  <c r="L76" i="1"/>
  <c r="L77" i="1" s="1"/>
  <c r="L59" i="1"/>
  <c r="L60" i="1" s="1"/>
  <c r="L40" i="1"/>
  <c r="L41" i="1" s="1"/>
  <c r="L23" i="1"/>
  <c r="L24" i="1" s="1"/>
  <c r="J219" i="1"/>
  <c r="J220" i="1" s="1"/>
  <c r="J201" i="1"/>
  <c r="J202" i="1" s="1"/>
  <c r="J184" i="1"/>
  <c r="J185" i="1" s="1"/>
  <c r="J166" i="1"/>
  <c r="J167" i="1" s="1"/>
  <c r="J149" i="1"/>
  <c r="J131" i="1"/>
  <c r="J132" i="1" s="1"/>
  <c r="J112" i="1"/>
  <c r="J113" i="1" s="1"/>
  <c r="J95" i="1"/>
  <c r="J96" i="1" s="1"/>
  <c r="J76" i="1"/>
  <c r="J59" i="1"/>
  <c r="J60" i="1" s="1"/>
  <c r="J40" i="1"/>
  <c r="J41" i="1" s="1"/>
  <c r="J23" i="1"/>
  <c r="J24" i="1" s="1"/>
  <c r="I219" i="1"/>
  <c r="I220" i="1" s="1"/>
  <c r="I201" i="1"/>
  <c r="I184" i="1"/>
  <c r="I185" i="1" s="1"/>
  <c r="I166" i="1"/>
  <c r="I167" i="1" s="1"/>
  <c r="I149" i="1"/>
  <c r="I150" i="1" s="1"/>
  <c r="I131" i="1"/>
  <c r="I132" i="1" s="1"/>
  <c r="I112" i="1"/>
  <c r="I113" i="1" s="1"/>
  <c r="I95" i="1"/>
  <c r="I96" i="1" s="1"/>
  <c r="I76" i="1"/>
  <c r="I77" i="1" s="1"/>
  <c r="I59" i="1"/>
  <c r="I60" i="1" s="1"/>
  <c r="I40" i="1"/>
  <c r="I23" i="1"/>
  <c r="I24" i="1" s="1"/>
  <c r="H219" i="1"/>
  <c r="H220" i="1" s="1"/>
  <c r="H201" i="1"/>
  <c r="H184" i="1"/>
  <c r="H185" i="1" s="1"/>
  <c r="H166" i="1"/>
  <c r="H149" i="1"/>
  <c r="H131" i="1"/>
  <c r="H112" i="1"/>
  <c r="H113" i="1" s="1"/>
  <c r="H95" i="1"/>
  <c r="H76" i="1"/>
  <c r="H59" i="1"/>
  <c r="H40" i="1"/>
  <c r="H41" i="1" s="1"/>
  <c r="H23" i="1"/>
  <c r="G219" i="1"/>
  <c r="G220" i="1" s="1"/>
  <c r="G201" i="1"/>
  <c r="G166" i="1"/>
  <c r="G149" i="1"/>
  <c r="G131" i="1"/>
  <c r="G112" i="1"/>
  <c r="G113" i="1" s="1"/>
  <c r="G95" i="1"/>
  <c r="G76" i="1"/>
  <c r="G59" i="1"/>
  <c r="G60" i="1" s="1"/>
  <c r="G40" i="1"/>
  <c r="G41" i="1" s="1"/>
  <c r="G23" i="1"/>
  <c r="I202" i="1" l="1"/>
  <c r="J77" i="1"/>
  <c r="J150" i="1"/>
  <c r="G202" i="1"/>
  <c r="H150" i="1"/>
  <c r="I41" i="1"/>
  <c r="G96" i="1"/>
  <c r="G24" i="1"/>
  <c r="H60" i="1"/>
  <c r="G132" i="1"/>
  <c r="H77" i="1"/>
  <c r="G77" i="1"/>
  <c r="G167" i="1"/>
  <c r="H202" i="1"/>
  <c r="G150" i="1"/>
  <c r="H24" i="1"/>
  <c r="H96" i="1"/>
  <c r="H167" i="1"/>
  <c r="H132" i="1"/>
  <c r="I221" i="1" l="1"/>
  <c r="J221" i="1"/>
  <c r="H221" i="1"/>
  <c r="G221" i="1"/>
  <c r="B113" i="1"/>
  <c r="A113" i="1"/>
  <c r="F112" i="1"/>
  <c r="A103" i="1"/>
  <c r="B220" i="1"/>
  <c r="A220" i="1"/>
  <c r="F219" i="1"/>
  <c r="A210" i="1"/>
  <c r="F113" i="1" l="1"/>
  <c r="F220" i="1"/>
  <c r="B202" i="1"/>
  <c r="A202" i="1"/>
  <c r="F201" i="1"/>
  <c r="F202" i="1" s="1"/>
  <c r="B192" i="1"/>
  <c r="A192" i="1"/>
  <c r="B185" i="1"/>
  <c r="A185" i="1"/>
  <c r="F184" i="1"/>
  <c r="F185" i="1" s="1"/>
  <c r="B175" i="1"/>
  <c r="A175" i="1"/>
  <c r="B167" i="1"/>
  <c r="A167" i="1"/>
  <c r="F166" i="1"/>
  <c r="B157" i="1"/>
  <c r="A157" i="1"/>
  <c r="B150" i="1"/>
  <c r="A150" i="1"/>
  <c r="F149" i="1"/>
  <c r="B140" i="1"/>
  <c r="A140" i="1"/>
  <c r="B132" i="1"/>
  <c r="A132" i="1"/>
  <c r="F131" i="1"/>
  <c r="B122" i="1"/>
  <c r="A122" i="1"/>
  <c r="B96" i="1"/>
  <c r="A96" i="1"/>
  <c r="F95" i="1"/>
  <c r="B86" i="1"/>
  <c r="A86" i="1"/>
  <c r="B77" i="1"/>
  <c r="A77" i="1"/>
  <c r="F76" i="1"/>
  <c r="B67" i="1"/>
  <c r="A67" i="1"/>
  <c r="B60" i="1"/>
  <c r="A60" i="1"/>
  <c r="F59" i="1"/>
  <c r="B50" i="1"/>
  <c r="A50" i="1"/>
  <c r="B41" i="1"/>
  <c r="A41" i="1"/>
  <c r="F40" i="1"/>
  <c r="B31" i="1"/>
  <c r="A31" i="1"/>
  <c r="B24" i="1"/>
  <c r="A24" i="1"/>
  <c r="F23" i="1"/>
  <c r="B14" i="1"/>
  <c r="A14" i="1"/>
  <c r="F41" i="1" l="1"/>
  <c r="F132" i="1"/>
  <c r="F60" i="1"/>
  <c r="F24" i="1"/>
  <c r="F96" i="1"/>
  <c r="F77" i="1"/>
  <c r="F167" i="1"/>
  <c r="F150" i="1"/>
  <c r="F221" i="1" l="1"/>
</calcChain>
</file>

<file path=xl/sharedStrings.xml><?xml version="1.0" encoding="utf-8"?>
<sst xmlns="http://schemas.openxmlformats.org/spreadsheetml/2006/main" count="354" uniqueCount="107">
  <si>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</si>
  <si>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</si>
  <si>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</si>
  <si>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</si>
  <si>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</si>
  <si>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</si>
  <si>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</si>
  <si>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</si>
  <si>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</si>
  <si>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</si>
  <si>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</si>
  <si>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</si>
  <si>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</si>
  <si>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</si>
  <si>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</si>
  <si>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</si>
  <si>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</si>
  <si>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</si>
  <si>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</si>
  <si>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</si>
  <si>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</si>
  <si>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</si>
  <si>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</si>
  <si>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</si>
  <si>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</si>
  <si>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</si>
  <si>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</si>
  <si>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</si>
  <si>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</si>
  <si>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</si>
  <si>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</si>
  <si>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</si>
  <si>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</si>
  <si>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</si>
  <si>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</si>
  <si>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</si>
  <si>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</si>
  <si>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</si>
  <si>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</si>
  <si>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</si>
  <si>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</si>
  <si>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</si>
  <si>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</si>
  <si>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</si>
  <si>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</si>
  <si>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</si>
  <si>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</si>
  <si>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</si>
  <si>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</si>
  <si>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</si>
  <si>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</si>
  <si>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</si>
  <si>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</si>
  <si>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</si>
  <si>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</si>
  <si>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</si>
  <si>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</si>
  <si>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</si>
  <si>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</si>
  <si>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</si>
  <si>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</si>
  <si>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</si>
  <si>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</si>
  <si>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</si>
  <si>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</si>
  <si>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</si>
  <si>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</si>
  <si>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</si>
  <si>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</si>
  <si>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</si>
  <si>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</si>
  <si>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</si>
  <si>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</si>
  <si>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</si>
  <si>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</si>
  <si>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</si>
  <si>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</si>
  <si>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</si>
  <si>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</si>
  <si>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</si>
  <si>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</si>
  <si>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</si>
  <si>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</si>
  <si>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</si>
  <si>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</si>
  <si>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</si>
  <si>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</si>
  <si>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</si>
  <si>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</si>
  <si>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</si>
  <si>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</si>
  <si>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</si>
  <si>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</si>
  <si>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</si>
  <si>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</si>
  <si>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</si>
  <si>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</si>
  <si>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</si>
  <si>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</si>
  <si>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</si>
  <si>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</si>
  <si>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</si>
  <si>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</si>
  <si>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</si>
  <si>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</si>
  <si>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>МБОУ "Гимназия N3 с татарским языком обучения"</t>
  </si>
  <si>
    <t>Булатова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</si>
</sst>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7" xfId="0" applyFont="1" applyBorder="1"/>
    <xf numFmtId="0" fontId="1" fillId="0" borderId="28" xfId="0" applyFont="1" applyBorder="1"/>
    <xf numFmtId="0" fontId="14" fillId="0" borderId="28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8" xfId="0" applyNumberFormat="1" applyFont="1" applyBorder="1" applyAlignment="1">
      <alignment horizontal="center"/>
    </xf>
    <xf numFmtId="1" fontId="14" fillId="0" borderId="28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8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9" xfId="0" applyFont="1" applyFill="1" applyBorder="1" applyAlignment="1" applyProtection="1">
      <alignment wrapText="1"/>
      <protection locked="0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21"/>
  <sheetViews>
    <sheetView tabSelected="1" view="pageBreakPreview" zoomScale="142" zoomScaleNormal="142" zoomScaleSheetLayoutView="142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x14ac:dyDescent="0.2">
      <c r="A1" s="3" t="s">
        <v>5</v>
      </c>
      <c r="B1" s="4"/>
      <c r="C1" s="123" t="s">
        <v>105</v>
      </c>
      <c r="D1" s="124"/>
      <c r="E1" s="125"/>
      <c r="F1" s="5" t="s">
        <v>14</v>
      </c>
      <c r="G1" s="4" t="s">
        <v>15</v>
      </c>
      <c r="H1" s="126" t="s">
        <v>104</v>
      </c>
      <c r="I1" s="126"/>
      <c r="J1" s="126"/>
      <c r="K1" s="126"/>
    </row>
    <row r="2" spans="1:12" ht="18.75" x14ac:dyDescent="0.2">
      <c r="A2" s="6" t="s">
        <v>46</v>
      </c>
      <c r="B2" s="4"/>
      <c r="C2" s="4"/>
      <c r="D2" s="3"/>
      <c r="E2" s="4"/>
      <c r="F2" s="4"/>
      <c r="G2" s="4" t="s">
        <v>16</v>
      </c>
      <c r="H2" s="126" t="s">
        <v>106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50">
        <v>9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5" x14ac:dyDescent="0.2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100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5" x14ac:dyDescent="0.25">
      <c r="A26" s="37"/>
      <c r="B26" s="16"/>
      <c r="C26" s="17"/>
      <c r="D26" s="20" t="s">
        <v>20</v>
      </c>
      <c r="E26" s="43" t="s">
        <v>62</v>
      </c>
      <c r="F26" s="64">
        <v>200</v>
      </c>
      <c r="G26" s="67">
        <v>2.1000000000000001E-2</v>
      </c>
      <c r="H26" s="67">
        <v>5.0000000000000001E-3</v>
      </c>
      <c r="I26" s="67">
        <v>5.0000000000000001E-3</v>
      </c>
      <c r="J26" s="64">
        <v>0</v>
      </c>
      <c r="K26" s="63" t="s">
        <v>42</v>
      </c>
      <c r="L26" s="62"/>
    </row>
    <row r="27" spans="1:12" ht="15" x14ac:dyDescent="0.25">
      <c r="A27" s="37"/>
      <c r="B27" s="16"/>
      <c r="C27" s="17"/>
      <c r="D27" s="20" t="s">
        <v>21</v>
      </c>
      <c r="E27" s="65" t="s">
        <v>39</v>
      </c>
      <c r="F27" s="64">
        <v>40</v>
      </c>
      <c r="G27" s="67">
        <v>2.52</v>
      </c>
      <c r="H27" s="67">
        <v>0.36</v>
      </c>
      <c r="I27" s="67">
        <v>18.84</v>
      </c>
      <c r="J27" s="64">
        <v>91</v>
      </c>
      <c r="K27" s="63"/>
      <c r="L27" s="62"/>
    </row>
    <row r="28" spans="1:12" ht="15" x14ac:dyDescent="0.25">
      <c r="A28" s="37"/>
      <c r="B28" s="16"/>
      <c r="C28" s="17"/>
      <c r="D28" s="20" t="s">
        <v>24</v>
      </c>
      <c r="E28" s="43" t="s">
        <v>63</v>
      </c>
      <c r="F28" s="64">
        <v>60</v>
      </c>
      <c r="G28" s="67">
        <v>0.42</v>
      </c>
      <c r="H28" s="67">
        <v>0.06</v>
      </c>
      <c r="I28" s="67">
        <v>1.1399999999999999</v>
      </c>
      <c r="J28" s="64">
        <v>7</v>
      </c>
      <c r="K28" s="63" t="s">
        <v>64</v>
      </c>
      <c r="L28" s="62"/>
    </row>
    <row r="29" spans="1:12" ht="15" x14ac:dyDescent="0.25">
      <c r="A29" s="37"/>
      <c r="B29" s="16"/>
      <c r="C29" s="17"/>
      <c r="D29" s="91" t="s">
        <v>60</v>
      </c>
      <c r="E29" s="43" t="s">
        <v>65</v>
      </c>
      <c r="F29" s="64">
        <v>30</v>
      </c>
      <c r="G29" s="64">
        <v>2.4929999999999999</v>
      </c>
      <c r="H29" s="64">
        <v>8.6280000000000001</v>
      </c>
      <c r="I29" s="64">
        <v>18.541</v>
      </c>
      <c r="J29" s="64">
        <v>162</v>
      </c>
      <c r="K29" s="63" t="s">
        <v>66</v>
      </c>
      <c r="L29" s="62"/>
    </row>
    <row r="30" spans="1:12" ht="15" x14ac:dyDescent="0.25">
      <c r="A30" s="38"/>
      <c r="B30" s="24"/>
      <c r="C30" s="25"/>
      <c r="D30" s="26" t="s">
        <v>31</v>
      </c>
      <c r="E30" s="72"/>
      <c r="F30" s="73">
        <f>SUM(F25:F29)</f>
        <v>510</v>
      </c>
      <c r="G30" s="74">
        <f>SUM(G25:G29)</f>
        <v>19.928000000000001</v>
      </c>
      <c r="H30" s="74">
        <f>SUM(H25:H29)</f>
        <v>20.379000000000001</v>
      </c>
      <c r="I30" s="74">
        <f>SUM(I25:I29)</f>
        <v>65.778999999999996</v>
      </c>
      <c r="J30" s="73">
        <f>SUM(J25:J29)</f>
        <v>529</v>
      </c>
      <c r="K30" s="75"/>
      <c r="L30" s="73">
        <v>89.77</v>
      </c>
    </row>
    <row r="31" spans="1:12" ht="15" x14ac:dyDescent="0.25">
      <c r="A31" s="31">
        <f>A25</f>
        <v>1</v>
      </c>
      <c r="B31" s="31">
        <f>B25</f>
        <v>2</v>
      </c>
      <c r="C31" s="32" t="s">
        <v>23</v>
      </c>
      <c r="D31" s="41" t="s">
        <v>24</v>
      </c>
      <c r="E31" s="21"/>
      <c r="F31" s="19"/>
      <c r="G31" s="19"/>
      <c r="H31" s="19"/>
      <c r="I31" s="19"/>
      <c r="J31" s="19"/>
      <c r="K31" s="22"/>
      <c r="L31" s="19"/>
    </row>
    <row r="32" spans="1:12" ht="15" x14ac:dyDescent="0.25">
      <c r="A32" s="37"/>
      <c r="B32" s="16"/>
      <c r="C32" s="17"/>
      <c r="D32" s="41" t="s">
        <v>25</v>
      </c>
      <c r="E32" s="21"/>
      <c r="F32" s="19"/>
      <c r="G32" s="19"/>
      <c r="H32" s="19"/>
      <c r="I32" s="19"/>
      <c r="J32" s="19"/>
      <c r="K32" s="22"/>
      <c r="L32" s="19"/>
    </row>
    <row r="33" spans="1:12" ht="15" x14ac:dyDescent="0.25">
      <c r="A33" s="37"/>
      <c r="B33" s="16"/>
      <c r="C33" s="17"/>
      <c r="D33" s="41" t="s">
        <v>26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27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28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29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30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18"/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18"/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8"/>
      <c r="B40" s="24"/>
      <c r="C40" s="25"/>
      <c r="D40" s="26" t="s">
        <v>31</v>
      </c>
      <c r="E40" s="27"/>
      <c r="F40" s="28">
        <f>SUM(F31:F39)</f>
        <v>0</v>
      </c>
      <c r="G40" s="28">
        <f t="shared" ref="G40:J40" si="4">SUM(G31:G39)</f>
        <v>0</v>
      </c>
      <c r="H40" s="28">
        <f t="shared" si="4"/>
        <v>0</v>
      </c>
      <c r="I40" s="28">
        <f t="shared" si="4"/>
        <v>0</v>
      </c>
      <c r="J40" s="28">
        <f t="shared" si="4"/>
        <v>0</v>
      </c>
      <c r="K40" s="29"/>
      <c r="L40" s="28">
        <f t="shared" ref="L40" si="5">SUM(L31:L39)</f>
        <v>0</v>
      </c>
    </row>
    <row r="41" spans="1:12" ht="15.75" customHeight="1" thickBot="1" x14ac:dyDescent="0.25">
      <c r="A41" s="39">
        <f>A25</f>
        <v>1</v>
      </c>
      <c r="B41" s="39">
        <f>B25</f>
        <v>2</v>
      </c>
      <c r="C41" s="121" t="s">
        <v>4</v>
      </c>
      <c r="D41" s="122"/>
      <c r="E41" s="35"/>
      <c r="F41" s="36">
        <f>F30+F40</f>
        <v>510</v>
      </c>
      <c r="G41" s="36">
        <f t="shared" ref="G41:J41" si="6">G30+G40</f>
        <v>19.928000000000001</v>
      </c>
      <c r="H41" s="36">
        <f t="shared" si="6"/>
        <v>20.379000000000001</v>
      </c>
      <c r="I41" s="36">
        <f t="shared" si="6"/>
        <v>65.778999999999996</v>
      </c>
      <c r="J41" s="36">
        <f t="shared" si="6"/>
        <v>529</v>
      </c>
      <c r="K41" s="36"/>
      <c r="L41" s="36">
        <f t="shared" ref="L41" si="7">L30+L40</f>
        <v>89.77</v>
      </c>
    </row>
    <row r="42" spans="1:12" ht="15" x14ac:dyDescent="0.25">
      <c r="A42" s="9">
        <v>1</v>
      </c>
      <c r="B42" s="10">
        <v>3</v>
      </c>
      <c r="C42" s="11" t="s">
        <v>18</v>
      </c>
      <c r="D42" s="48" t="s">
        <v>19</v>
      </c>
      <c r="E42" s="92" t="s">
        <v>49</v>
      </c>
      <c r="F42" s="93">
        <v>90</v>
      </c>
      <c r="G42" s="94">
        <v>6.9160000000000004</v>
      </c>
      <c r="H42" s="94">
        <v>7.5430000000000001</v>
      </c>
      <c r="I42" s="94">
        <v>1.758</v>
      </c>
      <c r="J42" s="93">
        <v>103</v>
      </c>
      <c r="K42" s="81" t="s">
        <v>43</v>
      </c>
      <c r="L42" s="71"/>
    </row>
    <row r="43" spans="1:12" ht="15" x14ac:dyDescent="0.25">
      <c r="A43" s="15"/>
      <c r="B43" s="16"/>
      <c r="C43" s="17"/>
      <c r="D43" s="20" t="s">
        <v>19</v>
      </c>
      <c r="E43" s="43" t="s">
        <v>48</v>
      </c>
      <c r="F43" s="64">
        <v>150</v>
      </c>
      <c r="G43" s="67">
        <v>5.6020000000000003</v>
      </c>
      <c r="H43" s="67">
        <v>3.8679999999999999</v>
      </c>
      <c r="I43" s="67">
        <v>29.306000000000001</v>
      </c>
      <c r="J43" s="64">
        <v>174</v>
      </c>
      <c r="K43" s="63" t="s">
        <v>47</v>
      </c>
      <c r="L43" s="77"/>
    </row>
    <row r="44" spans="1:12" ht="24" x14ac:dyDescent="0.25">
      <c r="A44" s="15"/>
      <c r="B44" s="16"/>
      <c r="C44" s="17"/>
      <c r="D44" s="97" t="s">
        <v>20</v>
      </c>
      <c r="E44" s="98" t="s">
        <v>67</v>
      </c>
      <c r="F44" s="64">
        <v>200</v>
      </c>
      <c r="G44" s="64">
        <v>0.8</v>
      </c>
      <c r="H44" s="64">
        <v>6.4000000000000001E-2</v>
      </c>
      <c r="I44" s="67">
        <v>9.4600000000000009</v>
      </c>
      <c r="J44" s="64">
        <v>42</v>
      </c>
      <c r="K44" s="95" t="s">
        <v>68</v>
      </c>
      <c r="L44" s="77"/>
    </row>
    <row r="45" spans="1:12" ht="15" x14ac:dyDescent="0.25">
      <c r="A45" s="15"/>
      <c r="B45" s="16"/>
      <c r="C45" s="17"/>
      <c r="D45" s="20" t="s">
        <v>21</v>
      </c>
      <c r="E45" s="65" t="s">
        <v>39</v>
      </c>
      <c r="F45" s="64">
        <v>40</v>
      </c>
      <c r="G45" s="67">
        <v>2.52</v>
      </c>
      <c r="H45" s="67">
        <v>0.36</v>
      </c>
      <c r="I45" s="67">
        <v>18.84</v>
      </c>
      <c r="J45" s="64">
        <v>91</v>
      </c>
      <c r="K45" s="68"/>
      <c r="L45" s="77"/>
    </row>
    <row r="46" spans="1:12" ht="15" x14ac:dyDescent="0.25">
      <c r="A46" s="15"/>
      <c r="B46" s="16"/>
      <c r="C46" s="17"/>
      <c r="D46" s="20" t="s">
        <v>22</v>
      </c>
      <c r="E46" s="43" t="s">
        <v>44</v>
      </c>
      <c r="F46" s="64">
        <v>100</v>
      </c>
      <c r="G46" s="67">
        <v>0.4</v>
      </c>
      <c r="H46" s="67">
        <v>0.4</v>
      </c>
      <c r="I46" s="67">
        <v>9.8000000000000007</v>
      </c>
      <c r="J46" s="64">
        <v>47</v>
      </c>
      <c r="K46" s="63" t="s">
        <v>55</v>
      </c>
      <c r="L46" s="62"/>
    </row>
    <row r="47" spans="1:12" ht="15" x14ac:dyDescent="0.25">
      <c r="A47" s="15"/>
      <c r="B47" s="16"/>
      <c r="C47" s="17"/>
      <c r="D47" s="20" t="s">
        <v>24</v>
      </c>
      <c r="E47" s="43" t="s">
        <v>70</v>
      </c>
      <c r="F47" s="64">
        <v>60</v>
      </c>
      <c r="G47" s="67">
        <v>0.70199999999999996</v>
      </c>
      <c r="H47" s="67">
        <v>3.0510000000000002</v>
      </c>
      <c r="I47" s="67">
        <v>6.72</v>
      </c>
      <c r="J47" s="64">
        <v>58</v>
      </c>
      <c r="K47" s="63" t="s">
        <v>71</v>
      </c>
      <c r="L47" s="62"/>
    </row>
    <row r="48" spans="1:12" ht="15" x14ac:dyDescent="0.25">
      <c r="A48" s="15"/>
      <c r="B48" s="16"/>
      <c r="C48" s="17"/>
      <c r="D48" s="91" t="s">
        <v>60</v>
      </c>
      <c r="E48" s="43" t="s">
        <v>69</v>
      </c>
      <c r="F48" s="64">
        <v>30</v>
      </c>
      <c r="G48" s="64">
        <v>2.1680000000000001</v>
      </c>
      <c r="H48" s="64">
        <v>4.3410000000000002</v>
      </c>
      <c r="I48" s="64">
        <v>11.864000000000001</v>
      </c>
      <c r="J48" s="64">
        <v>101</v>
      </c>
      <c r="K48" s="22" t="s">
        <v>72</v>
      </c>
      <c r="L48" s="62"/>
    </row>
    <row r="49" spans="1:12" ht="15" x14ac:dyDescent="0.25">
      <c r="A49" s="23"/>
      <c r="B49" s="24"/>
      <c r="C49" s="25"/>
      <c r="D49" s="26" t="s">
        <v>31</v>
      </c>
      <c r="E49" s="72"/>
      <c r="F49" s="73">
        <f>SUM(F42:F48)</f>
        <v>670</v>
      </c>
      <c r="G49" s="74">
        <f>SUM(G42:G48)</f>
        <v>19.107999999999997</v>
      </c>
      <c r="H49" s="74">
        <f>SUM(H42:H48)</f>
        <v>19.626999999999999</v>
      </c>
      <c r="I49" s="74">
        <f t="shared" ref="I49:J49" si="8">SUM(I42:I48)</f>
        <v>87.748000000000005</v>
      </c>
      <c r="J49" s="73">
        <f t="shared" si="8"/>
        <v>616</v>
      </c>
      <c r="K49" s="75"/>
      <c r="L49" s="73">
        <v>89.77</v>
      </c>
    </row>
    <row r="50" spans="1:12" ht="15" x14ac:dyDescent="0.25">
      <c r="A50" s="30">
        <f>A42</f>
        <v>1</v>
      </c>
      <c r="B50" s="31">
        <f>B42</f>
        <v>3</v>
      </c>
      <c r="C50" s="32" t="s">
        <v>23</v>
      </c>
      <c r="D50" s="41" t="s">
        <v>24</v>
      </c>
      <c r="E50" s="21"/>
      <c r="F50" s="19"/>
      <c r="G50" s="19"/>
      <c r="H50" s="19"/>
      <c r="I50" s="19"/>
      <c r="J50" s="19"/>
      <c r="K50" s="22"/>
      <c r="L50" s="19"/>
    </row>
    <row r="51" spans="1:12" ht="15" x14ac:dyDescent="0.25">
      <c r="A51" s="15"/>
      <c r="B51" s="16"/>
      <c r="C51" s="17"/>
      <c r="D51" s="41" t="s">
        <v>25</v>
      </c>
      <c r="E51" s="21"/>
      <c r="F51" s="19"/>
      <c r="G51" s="19"/>
      <c r="H51" s="19"/>
      <c r="I51" s="19"/>
      <c r="J51" s="19"/>
      <c r="K51" s="22"/>
      <c r="L51" s="19"/>
    </row>
    <row r="52" spans="1:12" ht="15" x14ac:dyDescent="0.25">
      <c r="A52" s="15"/>
      <c r="B52" s="16"/>
      <c r="C52" s="17"/>
      <c r="D52" s="41" t="s">
        <v>26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27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28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29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30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18"/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18"/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23"/>
      <c r="B59" s="24"/>
      <c r="C59" s="25"/>
      <c r="D59" s="26" t="s">
        <v>31</v>
      </c>
      <c r="E59" s="27"/>
      <c r="F59" s="28">
        <f>SUM(F50:F58)</f>
        <v>0</v>
      </c>
      <c r="G59" s="28">
        <f t="shared" ref="G59:J59" si="9">SUM(G50:G58)</f>
        <v>0</v>
      </c>
      <c r="H59" s="28">
        <f t="shared" si="9"/>
        <v>0</v>
      </c>
      <c r="I59" s="28">
        <f t="shared" si="9"/>
        <v>0</v>
      </c>
      <c r="J59" s="28">
        <f t="shared" si="9"/>
        <v>0</v>
      </c>
      <c r="K59" s="29"/>
      <c r="L59" s="28">
        <f t="shared" ref="L59" si="10">SUM(L50:L58)</f>
        <v>0</v>
      </c>
    </row>
    <row r="60" spans="1:12" ht="15.75" customHeight="1" thickBot="1" x14ac:dyDescent="0.25">
      <c r="A60" s="33">
        <f>A42</f>
        <v>1</v>
      </c>
      <c r="B60" s="34">
        <f>B42</f>
        <v>3</v>
      </c>
      <c r="C60" s="121" t="s">
        <v>4</v>
      </c>
      <c r="D60" s="122"/>
      <c r="E60" s="35"/>
      <c r="F60" s="36">
        <f>F49+F59</f>
        <v>670</v>
      </c>
      <c r="G60" s="36">
        <f t="shared" ref="G60:J60" si="11">G49+G59</f>
        <v>19.107999999999997</v>
      </c>
      <c r="H60" s="36">
        <f t="shared" si="11"/>
        <v>19.626999999999999</v>
      </c>
      <c r="I60" s="36">
        <f t="shared" si="11"/>
        <v>87.748000000000005</v>
      </c>
      <c r="J60" s="36">
        <f t="shared" si="11"/>
        <v>616</v>
      </c>
      <c r="K60" s="36"/>
      <c r="L60" s="36">
        <f t="shared" ref="L60" si="12">L49+L59</f>
        <v>89.77</v>
      </c>
    </row>
    <row r="61" spans="1:12" ht="15" x14ac:dyDescent="0.25">
      <c r="A61" s="9">
        <v>1</v>
      </c>
      <c r="B61" s="10">
        <v>4</v>
      </c>
      <c r="C61" s="11" t="s">
        <v>18</v>
      </c>
      <c r="D61" s="48" t="s">
        <v>19</v>
      </c>
      <c r="E61" s="102" t="s">
        <v>40</v>
      </c>
      <c r="F61" s="103">
        <v>190</v>
      </c>
      <c r="G61" s="104">
        <v>13.404</v>
      </c>
      <c r="H61" s="104">
        <v>14.443</v>
      </c>
      <c r="I61" s="104">
        <v>35.064999999999998</v>
      </c>
      <c r="J61" s="103">
        <v>324</v>
      </c>
      <c r="K61" s="60" t="s">
        <v>37</v>
      </c>
      <c r="L61" s="71"/>
    </row>
    <row r="62" spans="1:12" ht="15" x14ac:dyDescent="0.25">
      <c r="A62" s="15"/>
      <c r="B62" s="16"/>
      <c r="C62" s="17"/>
      <c r="D62" s="20" t="s">
        <v>20</v>
      </c>
      <c r="E62" s="43" t="s">
        <v>38</v>
      </c>
      <c r="F62" s="64">
        <v>208</v>
      </c>
      <c r="G62" s="67">
        <v>2.1000000000000001E-2</v>
      </c>
      <c r="H62" s="67">
        <v>5.0000000000000001E-3</v>
      </c>
      <c r="I62" s="67">
        <v>7.9889999999999999</v>
      </c>
      <c r="J62" s="64">
        <v>32</v>
      </c>
      <c r="K62" s="63" t="s">
        <v>42</v>
      </c>
      <c r="L62" s="62"/>
    </row>
    <row r="63" spans="1:12" ht="15" x14ac:dyDescent="0.25">
      <c r="A63" s="15"/>
      <c r="B63" s="16"/>
      <c r="C63" s="17"/>
      <c r="D63" s="20" t="s">
        <v>21</v>
      </c>
      <c r="E63" s="65" t="s">
        <v>39</v>
      </c>
      <c r="F63" s="64">
        <v>40</v>
      </c>
      <c r="G63" s="67">
        <v>2.52</v>
      </c>
      <c r="H63" s="67">
        <v>0.36</v>
      </c>
      <c r="I63" s="67">
        <v>18.84</v>
      </c>
      <c r="J63" s="64">
        <v>91</v>
      </c>
      <c r="K63" s="63"/>
      <c r="L63" s="62"/>
    </row>
    <row r="64" spans="1:12" ht="15" x14ac:dyDescent="0.25">
      <c r="A64" s="15"/>
      <c r="B64" s="16"/>
      <c r="C64" s="17"/>
      <c r="D64" s="20" t="s">
        <v>24</v>
      </c>
      <c r="E64" s="99" t="s">
        <v>73</v>
      </c>
      <c r="F64" s="100">
        <v>60</v>
      </c>
      <c r="G64" s="101">
        <v>0.93100000000000005</v>
      </c>
      <c r="H64" s="101">
        <v>3.0510000000000002</v>
      </c>
      <c r="I64" s="101">
        <v>5.6449999999999996</v>
      </c>
      <c r="J64" s="100">
        <v>54</v>
      </c>
      <c r="K64" s="79" t="s">
        <v>74</v>
      </c>
      <c r="L64" s="19"/>
    </row>
    <row r="65" spans="1:12" ht="15" x14ac:dyDescent="0.25">
      <c r="A65" s="15"/>
      <c r="B65" s="16"/>
      <c r="C65" s="17"/>
      <c r="D65" s="91" t="s">
        <v>60</v>
      </c>
      <c r="E65" s="43" t="s">
        <v>75</v>
      </c>
      <c r="F65" s="64">
        <v>55</v>
      </c>
      <c r="G65" s="64">
        <v>3.1949999999999998</v>
      </c>
      <c r="H65" s="64">
        <v>2.524</v>
      </c>
      <c r="I65" s="67">
        <v>19.5</v>
      </c>
      <c r="J65" s="64">
        <v>114</v>
      </c>
      <c r="K65" s="22" t="s">
        <v>76</v>
      </c>
      <c r="L65" s="19"/>
    </row>
    <row r="66" spans="1:12" ht="15" x14ac:dyDescent="0.25">
      <c r="A66" s="23"/>
      <c r="B66" s="24"/>
      <c r="C66" s="25"/>
      <c r="D66" s="26" t="s">
        <v>31</v>
      </c>
      <c r="E66" s="72"/>
      <c r="F66" s="73">
        <f>SUM(F61:F65)</f>
        <v>553</v>
      </c>
      <c r="G66" s="74">
        <f>SUM(G61:G65)</f>
        <v>20.071000000000002</v>
      </c>
      <c r="H66" s="73">
        <f>SUM(H61:H65)</f>
        <v>20.383000000000003</v>
      </c>
      <c r="I66" s="73">
        <f>SUM(I61:I65)</f>
        <v>87.038999999999987</v>
      </c>
      <c r="J66" s="73">
        <f>SUM(J61:J65)</f>
        <v>615</v>
      </c>
      <c r="K66" s="75"/>
      <c r="L66" s="73">
        <v>89.77</v>
      </c>
    </row>
    <row r="67" spans="1:12" ht="15" x14ac:dyDescent="0.25">
      <c r="A67" s="30">
        <f>A61</f>
        <v>1</v>
      </c>
      <c r="B67" s="31">
        <f>B61</f>
        <v>4</v>
      </c>
      <c r="C67" s="32" t="s">
        <v>23</v>
      </c>
      <c r="D67" s="41" t="s">
        <v>24</v>
      </c>
      <c r="E67" s="21"/>
      <c r="F67" s="19"/>
      <c r="G67" s="19"/>
      <c r="H67" s="19"/>
      <c r="I67" s="19"/>
      <c r="J67" s="19"/>
      <c r="K67" s="22"/>
      <c r="L67" s="19"/>
    </row>
    <row r="68" spans="1:12" ht="15" x14ac:dyDescent="0.25">
      <c r="A68" s="15"/>
      <c r="B68" s="16"/>
      <c r="C68" s="17"/>
      <c r="D68" s="41" t="s">
        <v>25</v>
      </c>
      <c r="E68" s="21"/>
      <c r="F68" s="19"/>
      <c r="G68" s="19"/>
      <c r="H68" s="19"/>
      <c r="I68" s="19"/>
      <c r="J68" s="19"/>
      <c r="K68" s="22"/>
      <c r="L68" s="19"/>
    </row>
    <row r="69" spans="1:12" ht="15" x14ac:dyDescent="0.25">
      <c r="A69" s="15"/>
      <c r="B69" s="16"/>
      <c r="C69" s="17"/>
      <c r="D69" s="41" t="s">
        <v>26</v>
      </c>
      <c r="E69" s="21"/>
      <c r="F69" s="19"/>
      <c r="G69" s="19"/>
      <c r="H69" s="19"/>
      <c r="I69" s="19"/>
      <c r="J69" s="19"/>
      <c r="K69" s="22"/>
      <c r="L69" s="19"/>
    </row>
    <row r="70" spans="1:12" ht="15" x14ac:dyDescent="0.25">
      <c r="A70" s="15"/>
      <c r="B70" s="16"/>
      <c r="C70" s="17"/>
      <c r="D70" s="41" t="s">
        <v>27</v>
      </c>
      <c r="E70" s="21"/>
      <c r="F70" s="19"/>
      <c r="G70" s="19"/>
      <c r="H70" s="19"/>
      <c r="I70" s="19"/>
      <c r="J70" s="19"/>
      <c r="K70" s="22"/>
      <c r="L70" s="19"/>
    </row>
    <row r="71" spans="1:12" ht="15" x14ac:dyDescent="0.25">
      <c r="A71" s="15"/>
      <c r="B71" s="16"/>
      <c r="C71" s="17"/>
      <c r="D71" s="41" t="s">
        <v>28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29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30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18"/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18"/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23"/>
      <c r="B76" s="24"/>
      <c r="C76" s="25"/>
      <c r="D76" s="26" t="s">
        <v>31</v>
      </c>
      <c r="E76" s="27"/>
      <c r="F76" s="28">
        <f>SUM(F67:F75)</f>
        <v>0</v>
      </c>
      <c r="G76" s="28">
        <f t="shared" ref="G76:J76" si="13">SUM(G67:G75)</f>
        <v>0</v>
      </c>
      <c r="H76" s="28">
        <f t="shared" si="13"/>
        <v>0</v>
      </c>
      <c r="I76" s="28">
        <f t="shared" si="13"/>
        <v>0</v>
      </c>
      <c r="J76" s="28">
        <f t="shared" si="13"/>
        <v>0</v>
      </c>
      <c r="K76" s="29"/>
      <c r="L76" s="28">
        <f t="shared" ref="L76" si="14">SUM(L67:L75)</f>
        <v>0</v>
      </c>
    </row>
    <row r="77" spans="1:12" ht="15.75" customHeight="1" thickBot="1" x14ac:dyDescent="0.25">
      <c r="A77" s="33">
        <f>A61</f>
        <v>1</v>
      </c>
      <c r="B77" s="34">
        <f>B61</f>
        <v>4</v>
      </c>
      <c r="C77" s="121" t="s">
        <v>4</v>
      </c>
      <c r="D77" s="122"/>
      <c r="E77" s="35"/>
      <c r="F77" s="36">
        <f>F66+F76</f>
        <v>553</v>
      </c>
      <c r="G77" s="36">
        <f t="shared" ref="G77:J77" si="15">G66+G76</f>
        <v>20.071000000000002</v>
      </c>
      <c r="H77" s="36">
        <f t="shared" si="15"/>
        <v>20.383000000000003</v>
      </c>
      <c r="I77" s="36">
        <f t="shared" si="15"/>
        <v>87.038999999999987</v>
      </c>
      <c r="J77" s="36">
        <f t="shared" si="15"/>
        <v>615</v>
      </c>
      <c r="K77" s="36"/>
      <c r="L77" s="36">
        <f t="shared" ref="L77" si="16">L66+L76</f>
        <v>89.77</v>
      </c>
    </row>
    <row r="78" spans="1:12" ht="15" x14ac:dyDescent="0.25">
      <c r="A78" s="9">
        <v>1</v>
      </c>
      <c r="B78" s="10">
        <v>5</v>
      </c>
      <c r="C78" s="11" t="s">
        <v>18</v>
      </c>
      <c r="D78" s="48" t="s">
        <v>19</v>
      </c>
      <c r="E78" s="92" t="s">
        <v>77</v>
      </c>
      <c r="F78" s="93">
        <v>90</v>
      </c>
      <c r="G78" s="94">
        <v>8.0259999999999998</v>
      </c>
      <c r="H78" s="94">
        <v>8.4760000000000009</v>
      </c>
      <c r="I78" s="94">
        <v>1.236</v>
      </c>
      <c r="J78" s="93">
        <v>113</v>
      </c>
      <c r="K78" s="82" t="s">
        <v>78</v>
      </c>
      <c r="L78" s="71"/>
    </row>
    <row r="79" spans="1:12" ht="15" x14ac:dyDescent="0.25">
      <c r="A79" s="15"/>
      <c r="B79" s="16"/>
      <c r="C79" s="17"/>
      <c r="D79" s="20" t="s">
        <v>19</v>
      </c>
      <c r="E79" s="43" t="s">
        <v>48</v>
      </c>
      <c r="F79" s="64">
        <v>150</v>
      </c>
      <c r="G79" s="67">
        <v>5.6020000000000003</v>
      </c>
      <c r="H79" s="67">
        <v>3.8679999999999999</v>
      </c>
      <c r="I79" s="67">
        <v>29.306000000000001</v>
      </c>
      <c r="J79" s="64">
        <v>174</v>
      </c>
      <c r="K79" s="63" t="s">
        <v>47</v>
      </c>
      <c r="L79" s="62"/>
    </row>
    <row r="80" spans="1:12" ht="15.75" customHeight="1" x14ac:dyDescent="0.25">
      <c r="A80" s="15"/>
      <c r="B80" s="16"/>
      <c r="C80" s="17"/>
      <c r="D80" s="20" t="s">
        <v>20</v>
      </c>
      <c r="E80" s="43" t="s">
        <v>79</v>
      </c>
      <c r="F80" s="64">
        <v>200</v>
      </c>
      <c r="G80" s="67">
        <v>0.12</v>
      </c>
      <c r="H80" s="67">
        <v>0.03</v>
      </c>
      <c r="I80" s="67">
        <v>11.57</v>
      </c>
      <c r="J80" s="64">
        <v>48</v>
      </c>
      <c r="K80" s="96" t="s">
        <v>80</v>
      </c>
      <c r="L80" s="62"/>
    </row>
    <row r="81" spans="1:12" ht="15" x14ac:dyDescent="0.25">
      <c r="A81" s="15"/>
      <c r="B81" s="16"/>
      <c r="C81" s="17"/>
      <c r="D81" s="20" t="s">
        <v>21</v>
      </c>
      <c r="E81" s="65" t="s">
        <v>39</v>
      </c>
      <c r="F81" s="64">
        <v>40</v>
      </c>
      <c r="G81" s="67">
        <v>2.52</v>
      </c>
      <c r="H81" s="67">
        <v>0.36</v>
      </c>
      <c r="I81" s="67">
        <v>18.84</v>
      </c>
      <c r="J81" s="64">
        <v>91</v>
      </c>
      <c r="K81" s="63"/>
      <c r="L81" s="62"/>
    </row>
    <row r="82" spans="1:12" ht="15" x14ac:dyDescent="0.25">
      <c r="A82" s="15"/>
      <c r="B82" s="16"/>
      <c r="C82" s="17"/>
      <c r="D82" s="20" t="s">
        <v>22</v>
      </c>
      <c r="E82" s="43" t="s">
        <v>83</v>
      </c>
      <c r="F82" s="64">
        <v>125</v>
      </c>
      <c r="G82" s="67">
        <v>0</v>
      </c>
      <c r="H82" s="67">
        <v>0</v>
      </c>
      <c r="I82" s="67">
        <v>15</v>
      </c>
      <c r="J82" s="64">
        <v>60</v>
      </c>
      <c r="K82" s="63"/>
      <c r="L82" s="62"/>
    </row>
    <row r="83" spans="1:12" ht="15" x14ac:dyDescent="0.25">
      <c r="A83" s="15"/>
      <c r="B83" s="16"/>
      <c r="C83" s="17"/>
      <c r="D83" s="20" t="s">
        <v>24</v>
      </c>
      <c r="E83" s="43" t="s">
        <v>81</v>
      </c>
      <c r="F83" s="64">
        <v>60</v>
      </c>
      <c r="G83" s="64">
        <v>0.85499999999999998</v>
      </c>
      <c r="H83" s="64">
        <v>3.653</v>
      </c>
      <c r="I83" s="64">
        <v>5.016</v>
      </c>
      <c r="J83" s="64">
        <v>56</v>
      </c>
      <c r="K83" s="63" t="s">
        <v>82</v>
      </c>
      <c r="L83" s="62"/>
    </row>
    <row r="84" spans="1:12" ht="15" x14ac:dyDescent="0.25">
      <c r="A84" s="15"/>
      <c r="B84" s="16"/>
      <c r="C84" s="17"/>
      <c r="D84" s="109"/>
      <c r="E84" s="61"/>
      <c r="F84" s="62"/>
      <c r="G84" s="62"/>
      <c r="H84" s="62"/>
      <c r="I84" s="62"/>
      <c r="J84" s="62"/>
      <c r="K84" s="63"/>
      <c r="L84" s="62"/>
    </row>
    <row r="85" spans="1:12" ht="15" x14ac:dyDescent="0.25">
      <c r="A85" s="23"/>
      <c r="B85" s="24"/>
      <c r="C85" s="25"/>
      <c r="D85" s="26" t="s">
        <v>31</v>
      </c>
      <c r="E85" s="72"/>
      <c r="F85" s="73">
        <f>SUM(F78:F84)</f>
        <v>665</v>
      </c>
      <c r="G85" s="73">
        <f t="shared" ref="G85:I85" si="17">SUM(G78:G84)</f>
        <v>17.123000000000001</v>
      </c>
      <c r="H85" s="73">
        <f t="shared" si="17"/>
        <v>16.387</v>
      </c>
      <c r="I85" s="73">
        <f t="shared" si="17"/>
        <v>80.968000000000004</v>
      </c>
      <c r="J85" s="73">
        <f>SUM(J78:J84)</f>
        <v>542</v>
      </c>
      <c r="K85" s="75"/>
      <c r="L85" s="73">
        <v>89.77</v>
      </c>
    </row>
    <row r="86" spans="1:12" ht="15" x14ac:dyDescent="0.25">
      <c r="A86" s="30">
        <f>A78</f>
        <v>1</v>
      </c>
      <c r="B86" s="31">
        <f>B78</f>
        <v>5</v>
      </c>
      <c r="C86" s="32" t="s">
        <v>23</v>
      </c>
      <c r="D86" s="41" t="s">
        <v>24</v>
      </c>
      <c r="E86" s="21"/>
      <c r="F86" s="19"/>
      <c r="G86" s="19"/>
      <c r="H86" s="19"/>
      <c r="I86" s="19"/>
      <c r="J86" s="19"/>
      <c r="K86" s="22"/>
      <c r="L86" s="19"/>
    </row>
    <row r="87" spans="1:12" ht="15" x14ac:dyDescent="0.25">
      <c r="A87" s="15"/>
      <c r="B87" s="16"/>
      <c r="C87" s="17"/>
      <c r="D87" s="41" t="s">
        <v>25</v>
      </c>
      <c r="E87" s="21"/>
      <c r="F87" s="19"/>
      <c r="G87" s="19"/>
      <c r="H87" s="19"/>
      <c r="I87" s="19"/>
      <c r="J87" s="19"/>
      <c r="K87" s="22"/>
      <c r="L87" s="19"/>
    </row>
    <row r="88" spans="1:12" ht="15" x14ac:dyDescent="0.25">
      <c r="A88" s="15"/>
      <c r="B88" s="16"/>
      <c r="C88" s="17"/>
      <c r="D88" s="41" t="s">
        <v>26</v>
      </c>
      <c r="E88" s="21"/>
      <c r="F88" s="19"/>
      <c r="G88" s="19"/>
      <c r="H88" s="19"/>
      <c r="I88" s="19"/>
      <c r="J88" s="19"/>
      <c r="K88" s="22"/>
      <c r="L88" s="19"/>
    </row>
    <row r="89" spans="1:12" ht="15" x14ac:dyDescent="0.25">
      <c r="A89" s="15"/>
      <c r="B89" s="16"/>
      <c r="C89" s="17"/>
      <c r="D89" s="41" t="s">
        <v>27</v>
      </c>
      <c r="E89" s="21"/>
      <c r="F89" s="19"/>
      <c r="G89" s="19"/>
      <c r="H89" s="19"/>
      <c r="I89" s="19"/>
      <c r="J89" s="19"/>
      <c r="K89" s="22"/>
      <c r="L89" s="19"/>
    </row>
    <row r="90" spans="1:12" ht="15" x14ac:dyDescent="0.25">
      <c r="A90" s="15"/>
      <c r="B90" s="16"/>
      <c r="C90" s="17"/>
      <c r="D90" s="41" t="s">
        <v>28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29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30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18"/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18"/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23"/>
      <c r="B95" s="24"/>
      <c r="C95" s="25"/>
      <c r="D95" s="26" t="s">
        <v>31</v>
      </c>
      <c r="E95" s="27"/>
      <c r="F95" s="28">
        <f>SUM(F86:F94)</f>
        <v>0</v>
      </c>
      <c r="G95" s="28">
        <f t="shared" ref="G95:J95" si="18">SUM(G86:G94)</f>
        <v>0</v>
      </c>
      <c r="H95" s="28">
        <f t="shared" si="18"/>
        <v>0</v>
      </c>
      <c r="I95" s="28">
        <f t="shared" si="18"/>
        <v>0</v>
      </c>
      <c r="J95" s="28">
        <f t="shared" si="18"/>
        <v>0</v>
      </c>
      <c r="K95" s="29"/>
      <c r="L95" s="28">
        <f t="shared" ref="L95" si="19">SUM(L86:L94)</f>
        <v>0</v>
      </c>
    </row>
    <row r="96" spans="1:12" ht="15.75" customHeight="1" thickBot="1" x14ac:dyDescent="0.25">
      <c r="A96" s="33">
        <f>A78</f>
        <v>1</v>
      </c>
      <c r="B96" s="34">
        <f>B78</f>
        <v>5</v>
      </c>
      <c r="C96" s="121" t="s">
        <v>4</v>
      </c>
      <c r="D96" s="122"/>
      <c r="E96" s="35"/>
      <c r="F96" s="36">
        <f t="shared" ref="F96" si="20">F85+F95</f>
        <v>665</v>
      </c>
      <c r="G96" s="36">
        <f t="shared" ref="G96:J96" si="21">G85+G95</f>
        <v>17.123000000000001</v>
      </c>
      <c r="H96" s="36">
        <f t="shared" si="21"/>
        <v>16.387</v>
      </c>
      <c r="I96" s="36">
        <f t="shared" si="21"/>
        <v>80.968000000000004</v>
      </c>
      <c r="J96" s="36">
        <f t="shared" si="21"/>
        <v>542</v>
      </c>
      <c r="K96" s="36"/>
      <c r="L96" s="36">
        <f t="shared" ref="L96" si="22">L85+L95</f>
        <v>89.77</v>
      </c>
    </row>
    <row r="97" spans="1:12" ht="30" x14ac:dyDescent="0.25">
      <c r="A97" s="9">
        <v>1</v>
      </c>
      <c r="B97" s="10">
        <v>6</v>
      </c>
      <c r="C97" s="11" t="s">
        <v>18</v>
      </c>
      <c r="D97" s="105" t="s">
        <v>19</v>
      </c>
      <c r="E97" s="106" t="s">
        <v>84</v>
      </c>
      <c r="F97" s="107">
        <v>210</v>
      </c>
      <c r="G97" s="108">
        <v>15.754</v>
      </c>
      <c r="H97" s="108">
        <v>14.116</v>
      </c>
      <c r="I97" s="108">
        <v>39.887</v>
      </c>
      <c r="J97" s="107">
        <v>349</v>
      </c>
      <c r="K97" s="60" t="s">
        <v>45</v>
      </c>
      <c r="L97" s="71"/>
    </row>
    <row r="98" spans="1:12" ht="15" x14ac:dyDescent="0.25">
      <c r="A98" s="15"/>
      <c r="B98" s="16"/>
      <c r="C98" s="17"/>
      <c r="D98" s="20" t="s">
        <v>20</v>
      </c>
      <c r="E98" s="43" t="s">
        <v>62</v>
      </c>
      <c r="F98" s="64">
        <v>200</v>
      </c>
      <c r="G98" s="67">
        <v>2.1000000000000001E-2</v>
      </c>
      <c r="H98" s="67">
        <v>5.0000000000000001E-3</v>
      </c>
      <c r="I98" s="67">
        <v>5.0000000000000001E-3</v>
      </c>
      <c r="J98" s="64">
        <v>0</v>
      </c>
      <c r="K98" s="63" t="s">
        <v>42</v>
      </c>
      <c r="L98" s="62"/>
    </row>
    <row r="99" spans="1:12" ht="15" x14ac:dyDescent="0.25">
      <c r="A99" s="15"/>
      <c r="B99" s="16"/>
      <c r="C99" s="17"/>
      <c r="D99" s="20" t="s">
        <v>21</v>
      </c>
      <c r="E99" s="65" t="s">
        <v>39</v>
      </c>
      <c r="F99" s="64">
        <v>40</v>
      </c>
      <c r="G99" s="67">
        <v>2.52</v>
      </c>
      <c r="H99" s="67">
        <v>0.36</v>
      </c>
      <c r="I99" s="67">
        <v>18.84</v>
      </c>
      <c r="J99" s="64">
        <v>91</v>
      </c>
      <c r="K99" s="63"/>
      <c r="L99" s="62"/>
    </row>
    <row r="100" spans="1:12" ht="15" x14ac:dyDescent="0.25">
      <c r="A100" s="15"/>
      <c r="B100" s="16"/>
      <c r="C100" s="17"/>
      <c r="D100" s="20" t="s">
        <v>22</v>
      </c>
      <c r="E100" s="43" t="s">
        <v>44</v>
      </c>
      <c r="F100" s="64">
        <v>100</v>
      </c>
      <c r="G100" s="67">
        <v>0.4</v>
      </c>
      <c r="H100" s="67">
        <v>0.4</v>
      </c>
      <c r="I100" s="67">
        <v>9.8000000000000007</v>
      </c>
      <c r="J100" s="64">
        <v>47</v>
      </c>
      <c r="K100" s="63" t="s">
        <v>55</v>
      </c>
      <c r="L100" s="62"/>
    </row>
    <row r="101" spans="1:12" ht="15" x14ac:dyDescent="0.25">
      <c r="A101" s="15"/>
      <c r="B101" s="16"/>
      <c r="C101" s="17"/>
      <c r="D101" s="91" t="s">
        <v>60</v>
      </c>
      <c r="E101" s="43" t="s">
        <v>85</v>
      </c>
      <c r="F101" s="64">
        <v>16.5</v>
      </c>
      <c r="G101" s="67">
        <v>1</v>
      </c>
      <c r="H101" s="67">
        <v>3.4</v>
      </c>
      <c r="I101" s="67">
        <v>8.5</v>
      </c>
      <c r="J101" s="64">
        <v>70</v>
      </c>
      <c r="K101" s="63"/>
      <c r="L101" s="62"/>
    </row>
    <row r="102" spans="1:12" ht="15" x14ac:dyDescent="0.25">
      <c r="A102" s="23"/>
      <c r="B102" s="24"/>
      <c r="C102" s="25"/>
      <c r="D102" s="26" t="s">
        <v>31</v>
      </c>
      <c r="E102" s="72"/>
      <c r="F102" s="73">
        <f>SUM(F97:F101)</f>
        <v>566.5</v>
      </c>
      <c r="G102" s="74">
        <f>SUM(G97:G101)</f>
        <v>19.695</v>
      </c>
      <c r="H102" s="74">
        <f>SUM(H97:H101)</f>
        <v>18.280999999999999</v>
      </c>
      <c r="I102" s="74">
        <f>SUM(I97:I101)</f>
        <v>77.031999999999996</v>
      </c>
      <c r="J102" s="73">
        <f>SUM(J97:J101)</f>
        <v>557</v>
      </c>
      <c r="K102" s="75"/>
      <c r="L102" s="73">
        <v>89.77</v>
      </c>
    </row>
    <row r="103" spans="1:12" ht="15" x14ac:dyDescent="0.25">
      <c r="A103" s="30">
        <f>A97</f>
        <v>1</v>
      </c>
      <c r="B103" s="31">
        <v>6</v>
      </c>
      <c r="C103" s="32" t="s">
        <v>23</v>
      </c>
      <c r="D103" s="41" t="s">
        <v>24</v>
      </c>
      <c r="E103" s="21"/>
      <c r="F103" s="19"/>
      <c r="G103" s="19"/>
      <c r="H103" s="19"/>
      <c r="I103" s="19"/>
      <c r="J103" s="19"/>
      <c r="K103" s="22"/>
      <c r="L103" s="19"/>
    </row>
    <row r="104" spans="1:12" ht="15" x14ac:dyDescent="0.25">
      <c r="A104" s="15"/>
      <c r="B104" s="16"/>
      <c r="C104" s="17"/>
      <c r="D104" s="41" t="s">
        <v>25</v>
      </c>
      <c r="E104" s="21"/>
      <c r="F104" s="19"/>
      <c r="G104" s="19"/>
      <c r="H104" s="19"/>
      <c r="I104" s="19"/>
      <c r="J104" s="19"/>
      <c r="K104" s="22"/>
      <c r="L104" s="19"/>
    </row>
    <row r="105" spans="1:12" ht="15" x14ac:dyDescent="0.25">
      <c r="A105" s="15"/>
      <c r="B105" s="16"/>
      <c r="C105" s="17"/>
      <c r="D105" s="41" t="s">
        <v>26</v>
      </c>
      <c r="E105" s="21"/>
      <c r="F105" s="19"/>
      <c r="G105" s="19"/>
      <c r="H105" s="19"/>
      <c r="I105" s="19"/>
      <c r="J105" s="19"/>
      <c r="K105" s="22"/>
      <c r="L105" s="19"/>
    </row>
    <row r="106" spans="1:12" ht="15" x14ac:dyDescent="0.25">
      <c r="A106" s="15"/>
      <c r="B106" s="16"/>
      <c r="C106" s="17"/>
      <c r="D106" s="41" t="s">
        <v>27</v>
      </c>
      <c r="E106" s="21"/>
      <c r="F106" s="19"/>
      <c r="G106" s="19"/>
      <c r="H106" s="19"/>
      <c r="I106" s="19"/>
      <c r="J106" s="19"/>
      <c r="K106" s="22"/>
      <c r="L106" s="19"/>
    </row>
    <row r="107" spans="1:12" ht="15" x14ac:dyDescent="0.25">
      <c r="A107" s="15"/>
      <c r="B107" s="16"/>
      <c r="C107" s="17"/>
      <c r="D107" s="41" t="s">
        <v>28</v>
      </c>
      <c r="E107" s="21"/>
      <c r="F107" s="19"/>
      <c r="G107" s="19"/>
      <c r="H107" s="19"/>
      <c r="I107" s="19"/>
      <c r="J107" s="19"/>
      <c r="K107" s="22"/>
      <c r="L107" s="19"/>
    </row>
    <row r="108" spans="1:12" ht="15" x14ac:dyDescent="0.25">
      <c r="A108" s="15"/>
      <c r="B108" s="16"/>
      <c r="C108" s="17"/>
      <c r="D108" s="41" t="s">
        <v>29</v>
      </c>
      <c r="E108" s="21"/>
      <c r="F108" s="19"/>
      <c r="G108" s="19"/>
      <c r="H108" s="19"/>
      <c r="I108" s="19"/>
      <c r="J108" s="19"/>
      <c r="K108" s="22"/>
      <c r="L108" s="19"/>
    </row>
    <row r="109" spans="1:12" ht="15" x14ac:dyDescent="0.25">
      <c r="A109" s="15"/>
      <c r="B109" s="16"/>
      <c r="C109" s="17"/>
      <c r="D109" s="41" t="s">
        <v>30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18"/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18"/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23"/>
      <c r="B112" s="24"/>
      <c r="C112" s="25"/>
      <c r="D112" s="26" t="s">
        <v>31</v>
      </c>
      <c r="E112" s="27"/>
      <c r="F112" s="28">
        <f>SUM(F103:F111)</f>
        <v>0</v>
      </c>
      <c r="G112" s="28">
        <f t="shared" ref="G112:J112" si="23">SUM(G103:G111)</f>
        <v>0</v>
      </c>
      <c r="H112" s="28">
        <f t="shared" si="23"/>
        <v>0</v>
      </c>
      <c r="I112" s="28">
        <f t="shared" si="23"/>
        <v>0</v>
      </c>
      <c r="J112" s="28">
        <f t="shared" si="23"/>
        <v>0</v>
      </c>
      <c r="K112" s="29"/>
      <c r="L112" s="28">
        <f t="shared" ref="L112" si="24">SUM(L103:L111)</f>
        <v>0</v>
      </c>
    </row>
    <row r="113" spans="1:12" ht="15.75" customHeight="1" thickBot="1" x14ac:dyDescent="0.25">
      <c r="A113" s="33">
        <f>A97</f>
        <v>1</v>
      </c>
      <c r="B113" s="34">
        <f>B97</f>
        <v>6</v>
      </c>
      <c r="C113" s="121" t="s">
        <v>4</v>
      </c>
      <c r="D113" s="122"/>
      <c r="E113" s="35"/>
      <c r="F113" s="36">
        <f t="shared" ref="F113" si="25">F102+F112</f>
        <v>566.5</v>
      </c>
      <c r="G113" s="40">
        <f t="shared" ref="G113:J113" si="26">G102+G112</f>
        <v>19.695</v>
      </c>
      <c r="H113" s="40">
        <f t="shared" si="26"/>
        <v>18.280999999999999</v>
      </c>
      <c r="I113" s="40">
        <f t="shared" si="26"/>
        <v>77.031999999999996</v>
      </c>
      <c r="J113" s="36">
        <f t="shared" si="26"/>
        <v>557</v>
      </c>
      <c r="K113" s="36"/>
      <c r="L113" s="36">
        <f t="shared" ref="L113" si="27">L102+L112</f>
        <v>89.77</v>
      </c>
    </row>
    <row r="114" spans="1:12" ht="30" x14ac:dyDescent="0.25">
      <c r="A114" s="9">
        <v>2</v>
      </c>
      <c r="B114" s="10">
        <v>1</v>
      </c>
      <c r="C114" s="11" t="s">
        <v>18</v>
      </c>
      <c r="D114" s="48" t="s">
        <v>19</v>
      </c>
      <c r="E114" s="102" t="s">
        <v>101</v>
      </c>
      <c r="F114" s="103">
        <v>120</v>
      </c>
      <c r="G114" s="104">
        <v>9.9779999999999998</v>
      </c>
      <c r="H114" s="104">
        <v>12.941000000000001</v>
      </c>
      <c r="I114" s="104">
        <v>5.7869999999999999</v>
      </c>
      <c r="J114" s="103">
        <v>177</v>
      </c>
      <c r="K114" s="60" t="s">
        <v>102</v>
      </c>
      <c r="L114" s="71"/>
    </row>
    <row r="115" spans="1:12" ht="15" x14ac:dyDescent="0.25">
      <c r="A115" s="15"/>
      <c r="B115" s="16"/>
      <c r="C115" s="17"/>
      <c r="D115" s="20" t="s">
        <v>19</v>
      </c>
      <c r="E115" s="43" t="s">
        <v>86</v>
      </c>
      <c r="F115" s="64">
        <v>150</v>
      </c>
      <c r="G115" s="67">
        <v>3.5</v>
      </c>
      <c r="H115" s="67">
        <v>4.6429999999999998</v>
      </c>
      <c r="I115" s="67">
        <v>22.027999999999999</v>
      </c>
      <c r="J115" s="64">
        <v>144</v>
      </c>
      <c r="K115" s="63" t="s">
        <v>87</v>
      </c>
      <c r="L115" s="62"/>
    </row>
    <row r="116" spans="1:12" ht="15" x14ac:dyDescent="0.25">
      <c r="A116" s="15"/>
      <c r="B116" s="16"/>
      <c r="C116" s="17"/>
      <c r="D116" s="20" t="s">
        <v>20</v>
      </c>
      <c r="E116" s="43" t="s">
        <v>88</v>
      </c>
      <c r="F116" s="64">
        <v>200</v>
      </c>
      <c r="G116" s="67">
        <v>0.13500000000000001</v>
      </c>
      <c r="H116" s="67">
        <v>2.3E-2</v>
      </c>
      <c r="I116" s="67">
        <v>11.15</v>
      </c>
      <c r="J116" s="64">
        <v>46</v>
      </c>
      <c r="K116" s="63" t="s">
        <v>42</v>
      </c>
      <c r="L116" s="62"/>
    </row>
    <row r="117" spans="1:12" ht="15" x14ac:dyDescent="0.25">
      <c r="A117" s="15"/>
      <c r="B117" s="16"/>
      <c r="C117" s="17"/>
      <c r="D117" s="20" t="s">
        <v>21</v>
      </c>
      <c r="E117" s="65" t="s">
        <v>39</v>
      </c>
      <c r="F117" s="64">
        <v>40</v>
      </c>
      <c r="G117" s="67">
        <v>2.52</v>
      </c>
      <c r="H117" s="67">
        <v>0.36</v>
      </c>
      <c r="I117" s="67">
        <v>18.84</v>
      </c>
      <c r="J117" s="64">
        <v>91</v>
      </c>
      <c r="K117" s="63"/>
      <c r="L117" s="62"/>
    </row>
    <row r="118" spans="1:12" ht="15" x14ac:dyDescent="0.25">
      <c r="A118" s="15"/>
      <c r="B118" s="16"/>
      <c r="C118" s="17"/>
      <c r="D118" s="20" t="s">
        <v>22</v>
      </c>
      <c r="E118" s="43" t="s">
        <v>44</v>
      </c>
      <c r="F118" s="64">
        <v>100</v>
      </c>
      <c r="G118" s="67">
        <v>0.4</v>
      </c>
      <c r="H118" s="67">
        <v>0.4</v>
      </c>
      <c r="I118" s="67">
        <v>9.8000000000000007</v>
      </c>
      <c r="J118" s="64">
        <v>47</v>
      </c>
      <c r="K118" s="63" t="s">
        <v>55</v>
      </c>
      <c r="L118" s="62"/>
    </row>
    <row r="119" spans="1:12" ht="15" x14ac:dyDescent="0.25">
      <c r="A119" s="15"/>
      <c r="B119" s="16"/>
      <c r="C119" s="17"/>
      <c r="D119" s="41"/>
      <c r="E119" s="61"/>
      <c r="F119" s="62"/>
      <c r="G119" s="62"/>
      <c r="H119" s="62"/>
      <c r="I119" s="62"/>
      <c r="J119" s="62"/>
      <c r="K119" s="63"/>
      <c r="L119" s="62"/>
    </row>
    <row r="120" spans="1:12" ht="15" x14ac:dyDescent="0.25">
      <c r="A120" s="15"/>
      <c r="B120" s="16"/>
      <c r="C120" s="17"/>
      <c r="D120" s="109"/>
      <c r="E120" s="61"/>
      <c r="F120" s="62"/>
      <c r="G120" s="62"/>
      <c r="H120" s="62"/>
      <c r="I120" s="62"/>
      <c r="J120" s="62"/>
      <c r="K120" s="63"/>
      <c r="L120" s="62"/>
    </row>
    <row r="121" spans="1:12" ht="15" x14ac:dyDescent="0.25">
      <c r="A121" s="23"/>
      <c r="B121" s="24"/>
      <c r="C121" s="25"/>
      <c r="D121" s="26" t="s">
        <v>31</v>
      </c>
      <c r="E121" s="72"/>
      <c r="F121" s="73">
        <f>SUM(F114:F120)</f>
        <v>610</v>
      </c>
      <c r="G121" s="74">
        <f>SUM(G114:G120)</f>
        <v>16.532999999999998</v>
      </c>
      <c r="H121" s="74">
        <f>SUM(H114:H120)</f>
        <v>18.366999999999997</v>
      </c>
      <c r="I121" s="74">
        <f>SUM(I114:I120)</f>
        <v>67.60499999999999</v>
      </c>
      <c r="J121" s="73">
        <f>SUM(J114:J120)</f>
        <v>505</v>
      </c>
      <c r="K121" s="75"/>
      <c r="L121" s="73">
        <v>89.77</v>
      </c>
    </row>
    <row r="122" spans="1:12" ht="15" x14ac:dyDescent="0.25">
      <c r="A122" s="30">
        <f>A114</f>
        <v>2</v>
      </c>
      <c r="B122" s="31">
        <f>B114</f>
        <v>1</v>
      </c>
      <c r="C122" s="32" t="s">
        <v>23</v>
      </c>
      <c r="D122" s="41" t="s">
        <v>24</v>
      </c>
      <c r="E122" s="21"/>
      <c r="F122" s="19"/>
      <c r="G122" s="19"/>
      <c r="H122" s="19"/>
      <c r="I122" s="19"/>
      <c r="J122" s="19"/>
      <c r="K122" s="22"/>
      <c r="L122" s="19"/>
    </row>
    <row r="123" spans="1:12" ht="15" x14ac:dyDescent="0.25">
      <c r="A123" s="15"/>
      <c r="B123" s="16"/>
      <c r="C123" s="17"/>
      <c r="D123" s="41" t="s">
        <v>25</v>
      </c>
      <c r="E123" s="21"/>
      <c r="F123" s="19"/>
      <c r="G123" s="19"/>
      <c r="H123" s="19"/>
      <c r="I123" s="19"/>
      <c r="J123" s="19"/>
      <c r="K123" s="22"/>
      <c r="L123" s="19"/>
    </row>
    <row r="124" spans="1:12" ht="15" x14ac:dyDescent="0.25">
      <c r="A124" s="15"/>
      <c r="B124" s="16"/>
      <c r="C124" s="17"/>
      <c r="D124" s="41" t="s">
        <v>26</v>
      </c>
      <c r="E124" s="21"/>
      <c r="F124" s="19"/>
      <c r="G124" s="19"/>
      <c r="H124" s="19"/>
      <c r="I124" s="19"/>
      <c r="J124" s="19"/>
      <c r="K124" s="22"/>
      <c r="L124" s="19"/>
    </row>
    <row r="125" spans="1:12" ht="15" x14ac:dyDescent="0.25">
      <c r="A125" s="15"/>
      <c r="B125" s="16"/>
      <c r="C125" s="17"/>
      <c r="D125" s="41" t="s">
        <v>27</v>
      </c>
      <c r="E125" s="21"/>
      <c r="F125" s="19"/>
      <c r="G125" s="19"/>
      <c r="H125" s="19"/>
      <c r="I125" s="19"/>
      <c r="J125" s="19"/>
      <c r="K125" s="22"/>
      <c r="L125" s="19"/>
    </row>
    <row r="126" spans="1:12" ht="15" x14ac:dyDescent="0.25">
      <c r="A126" s="15"/>
      <c r="B126" s="16"/>
      <c r="C126" s="17"/>
      <c r="D126" s="41" t="s">
        <v>28</v>
      </c>
      <c r="E126" s="21"/>
      <c r="F126" s="19"/>
      <c r="G126" s="19"/>
      <c r="H126" s="19"/>
      <c r="I126" s="19"/>
      <c r="J126" s="19"/>
      <c r="K126" s="22"/>
      <c r="L126" s="19"/>
    </row>
    <row r="127" spans="1:12" ht="15" x14ac:dyDescent="0.25">
      <c r="A127" s="15"/>
      <c r="B127" s="16"/>
      <c r="C127" s="17"/>
      <c r="D127" s="41" t="s">
        <v>29</v>
      </c>
      <c r="E127" s="21"/>
      <c r="F127" s="19"/>
      <c r="G127" s="19"/>
      <c r="H127" s="19"/>
      <c r="I127" s="19"/>
      <c r="J127" s="19"/>
      <c r="K127" s="22"/>
      <c r="L127" s="19"/>
    </row>
    <row r="128" spans="1:12" ht="15" x14ac:dyDescent="0.25">
      <c r="A128" s="15"/>
      <c r="B128" s="16"/>
      <c r="C128" s="17"/>
      <c r="D128" s="41" t="s">
        <v>30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18"/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18"/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23"/>
      <c r="B131" s="24"/>
      <c r="C131" s="25"/>
      <c r="D131" s="26" t="s">
        <v>31</v>
      </c>
      <c r="E131" s="27"/>
      <c r="F131" s="28">
        <f>SUM(F122:F130)</f>
        <v>0</v>
      </c>
      <c r="G131" s="28">
        <f t="shared" ref="G131:J131" si="28">SUM(G122:G130)</f>
        <v>0</v>
      </c>
      <c r="H131" s="28">
        <f t="shared" si="28"/>
        <v>0</v>
      </c>
      <c r="I131" s="28">
        <f t="shared" si="28"/>
        <v>0</v>
      </c>
      <c r="J131" s="28">
        <f t="shared" si="28"/>
        <v>0</v>
      </c>
      <c r="K131" s="29"/>
      <c r="L131" s="28">
        <f t="shared" ref="L131" si="29">SUM(L122:L130)</f>
        <v>0</v>
      </c>
    </row>
    <row r="132" spans="1:12" ht="15" thickBot="1" x14ac:dyDescent="0.25">
      <c r="A132" s="33">
        <f>A114</f>
        <v>2</v>
      </c>
      <c r="B132" s="34">
        <f>B114</f>
        <v>1</v>
      </c>
      <c r="C132" s="121" t="s">
        <v>4</v>
      </c>
      <c r="D132" s="122"/>
      <c r="E132" s="35"/>
      <c r="F132" s="36">
        <f>F121+F131</f>
        <v>610</v>
      </c>
      <c r="G132" s="36">
        <f t="shared" ref="G132:J132" si="30">G121+G131</f>
        <v>16.532999999999998</v>
      </c>
      <c r="H132" s="36">
        <f t="shared" si="30"/>
        <v>18.366999999999997</v>
      </c>
      <c r="I132" s="36">
        <f t="shared" si="30"/>
        <v>67.60499999999999</v>
      </c>
      <c r="J132" s="36">
        <f t="shared" si="30"/>
        <v>505</v>
      </c>
      <c r="K132" s="36"/>
      <c r="L132" s="36">
        <f t="shared" ref="L132" si="31">L121+L131</f>
        <v>89.77</v>
      </c>
    </row>
    <row r="133" spans="1:12" ht="15" x14ac:dyDescent="0.25">
      <c r="A133" s="37">
        <v>2</v>
      </c>
      <c r="B133" s="16">
        <v>2</v>
      </c>
      <c r="C133" s="11" t="s">
        <v>18</v>
      </c>
      <c r="D133" s="48" t="s">
        <v>19</v>
      </c>
      <c r="E133" s="102" t="s">
        <v>89</v>
      </c>
      <c r="F133" s="103">
        <v>190</v>
      </c>
      <c r="G133" s="104">
        <v>14.363</v>
      </c>
      <c r="H133" s="104">
        <v>15.717000000000001</v>
      </c>
      <c r="I133" s="104">
        <v>29.286000000000001</v>
      </c>
      <c r="J133" s="103">
        <v>316</v>
      </c>
      <c r="K133" s="60" t="s">
        <v>90</v>
      </c>
      <c r="L133" s="71"/>
    </row>
    <row r="134" spans="1:12" ht="15" x14ac:dyDescent="0.25">
      <c r="A134" s="37"/>
      <c r="B134" s="16"/>
      <c r="C134" s="17"/>
      <c r="D134" s="20" t="s">
        <v>20</v>
      </c>
      <c r="E134" s="43" t="s">
        <v>38</v>
      </c>
      <c r="F134" s="64">
        <v>208</v>
      </c>
      <c r="G134" s="67">
        <v>2.1000000000000001E-2</v>
      </c>
      <c r="H134" s="67">
        <v>5.0000000000000001E-3</v>
      </c>
      <c r="I134" s="67">
        <v>7.9889999999999999</v>
      </c>
      <c r="J134" s="64">
        <v>32</v>
      </c>
      <c r="K134" s="63" t="s">
        <v>91</v>
      </c>
      <c r="L134" s="62"/>
    </row>
    <row r="135" spans="1:12" ht="15" x14ac:dyDescent="0.25">
      <c r="A135" s="37"/>
      <c r="B135" s="16"/>
      <c r="C135" s="17"/>
      <c r="D135" s="20" t="s">
        <v>21</v>
      </c>
      <c r="E135" s="65" t="s">
        <v>39</v>
      </c>
      <c r="F135" s="64">
        <v>40</v>
      </c>
      <c r="G135" s="67">
        <v>2.52</v>
      </c>
      <c r="H135" s="67">
        <v>0.36</v>
      </c>
      <c r="I135" s="67">
        <v>18.84</v>
      </c>
      <c r="J135" s="64">
        <v>91</v>
      </c>
      <c r="K135" s="63"/>
      <c r="L135" s="62"/>
    </row>
    <row r="136" spans="1:12" ht="15" x14ac:dyDescent="0.25">
      <c r="A136" s="37"/>
      <c r="B136" s="16"/>
      <c r="C136" s="17"/>
      <c r="D136" s="20" t="s">
        <v>22</v>
      </c>
      <c r="E136" s="43" t="s">
        <v>44</v>
      </c>
      <c r="F136" s="64">
        <v>100</v>
      </c>
      <c r="G136" s="67">
        <v>0.4</v>
      </c>
      <c r="H136" s="67">
        <v>0.4</v>
      </c>
      <c r="I136" s="67">
        <v>9.8000000000000007</v>
      </c>
      <c r="J136" s="64">
        <v>47</v>
      </c>
      <c r="K136" s="63" t="s">
        <v>55</v>
      </c>
      <c r="L136" s="62"/>
    </row>
    <row r="137" spans="1:12" ht="15" x14ac:dyDescent="0.25">
      <c r="A137" s="37"/>
      <c r="B137" s="16"/>
      <c r="C137" s="17"/>
      <c r="D137" s="20" t="s">
        <v>24</v>
      </c>
      <c r="E137" s="43" t="s">
        <v>56</v>
      </c>
      <c r="F137" s="64">
        <v>60</v>
      </c>
      <c r="G137" s="67">
        <v>0.66</v>
      </c>
      <c r="H137" s="67">
        <v>0.12</v>
      </c>
      <c r="I137" s="67">
        <v>2.2799999999999998</v>
      </c>
      <c r="J137" s="64">
        <v>14</v>
      </c>
      <c r="K137" s="63" t="s">
        <v>57</v>
      </c>
      <c r="L137" s="62"/>
    </row>
    <row r="138" spans="1:12" ht="15" x14ac:dyDescent="0.25">
      <c r="A138" s="37"/>
      <c r="B138" s="16"/>
      <c r="C138" s="17"/>
      <c r="D138" s="109"/>
      <c r="E138" s="61"/>
      <c r="F138" s="62"/>
      <c r="G138" s="76"/>
      <c r="H138" s="76"/>
      <c r="I138" s="76"/>
      <c r="J138" s="62"/>
      <c r="K138" s="63"/>
      <c r="L138" s="62"/>
    </row>
    <row r="139" spans="1:12" ht="15" x14ac:dyDescent="0.25">
      <c r="A139" s="38"/>
      <c r="B139" s="24"/>
      <c r="C139" s="25"/>
      <c r="D139" s="26" t="s">
        <v>31</v>
      </c>
      <c r="E139" s="72"/>
      <c r="F139" s="73">
        <f>SUM(F133:F138)</f>
        <v>598</v>
      </c>
      <c r="G139" s="74">
        <f>SUM(G133:G138)</f>
        <v>17.963999999999999</v>
      </c>
      <c r="H139" s="74">
        <f>SUM(H133:H138)</f>
        <v>16.602</v>
      </c>
      <c r="I139" s="74">
        <f>SUM(I133:I138)</f>
        <v>68.194999999999993</v>
      </c>
      <c r="J139" s="73">
        <f>SUM(J133:J138)</f>
        <v>500</v>
      </c>
      <c r="K139" s="75"/>
      <c r="L139" s="73">
        <v>89.77</v>
      </c>
    </row>
    <row r="140" spans="1:12" ht="15" x14ac:dyDescent="0.25">
      <c r="A140" s="31">
        <f>A133</f>
        <v>2</v>
      </c>
      <c r="B140" s="31">
        <f>B133</f>
        <v>2</v>
      </c>
      <c r="C140" s="32" t="s">
        <v>23</v>
      </c>
      <c r="D140" s="41" t="s">
        <v>24</v>
      </c>
      <c r="E140" s="21"/>
      <c r="F140" s="19"/>
      <c r="G140" s="19"/>
      <c r="H140" s="19"/>
      <c r="I140" s="19"/>
      <c r="J140" s="19"/>
      <c r="K140" s="22"/>
      <c r="L140" s="19"/>
    </row>
    <row r="141" spans="1:12" ht="15" x14ac:dyDescent="0.25">
      <c r="A141" s="37"/>
      <c r="B141" s="16"/>
      <c r="C141" s="17"/>
      <c r="D141" s="41" t="s">
        <v>25</v>
      </c>
      <c r="E141" s="21"/>
      <c r="F141" s="19"/>
      <c r="G141" s="19"/>
      <c r="H141" s="19"/>
      <c r="I141" s="19"/>
      <c r="J141" s="19"/>
      <c r="K141" s="22"/>
      <c r="L141" s="19"/>
    </row>
    <row r="142" spans="1:12" ht="15" x14ac:dyDescent="0.25">
      <c r="A142" s="37"/>
      <c r="B142" s="16"/>
      <c r="C142" s="17"/>
      <c r="D142" s="41" t="s">
        <v>26</v>
      </c>
      <c r="E142" s="21"/>
      <c r="F142" s="19"/>
      <c r="G142" s="19"/>
      <c r="H142" s="19"/>
      <c r="I142" s="19"/>
      <c r="J142" s="19"/>
      <c r="K142" s="22"/>
      <c r="L142" s="19"/>
    </row>
    <row r="143" spans="1:12" ht="15" x14ac:dyDescent="0.25">
      <c r="A143" s="37"/>
      <c r="B143" s="16"/>
      <c r="C143" s="17"/>
      <c r="D143" s="41" t="s">
        <v>27</v>
      </c>
      <c r="E143" s="21"/>
      <c r="F143" s="19"/>
      <c r="G143" s="19"/>
      <c r="H143" s="19"/>
      <c r="I143" s="19"/>
      <c r="J143" s="19"/>
      <c r="K143" s="22"/>
      <c r="L143" s="19"/>
    </row>
    <row r="144" spans="1:12" ht="15" x14ac:dyDescent="0.25">
      <c r="A144" s="37"/>
      <c r="B144" s="16"/>
      <c r="C144" s="17"/>
      <c r="D144" s="41" t="s">
        <v>28</v>
      </c>
      <c r="E144" s="21"/>
      <c r="F144" s="19"/>
      <c r="G144" s="19"/>
      <c r="H144" s="19"/>
      <c r="I144" s="19"/>
      <c r="J144" s="19"/>
      <c r="K144" s="22"/>
      <c r="L144" s="19"/>
    </row>
    <row r="145" spans="1:12" ht="15" x14ac:dyDescent="0.25">
      <c r="A145" s="37"/>
      <c r="B145" s="16"/>
      <c r="C145" s="17"/>
      <c r="D145" s="41" t="s">
        <v>29</v>
      </c>
      <c r="E145" s="21"/>
      <c r="F145" s="19"/>
      <c r="G145" s="19"/>
      <c r="H145" s="19"/>
      <c r="I145" s="19"/>
      <c r="J145" s="19"/>
      <c r="K145" s="22"/>
      <c r="L145" s="19"/>
    </row>
    <row r="146" spans="1:12" ht="15" x14ac:dyDescent="0.25">
      <c r="A146" s="37"/>
      <c r="B146" s="16"/>
      <c r="C146" s="17"/>
      <c r="D146" s="41" t="s">
        <v>30</v>
      </c>
      <c r="E146" s="21"/>
      <c r="F146" s="19"/>
      <c r="G146" s="19"/>
      <c r="H146" s="19"/>
      <c r="I146" s="19"/>
      <c r="J146" s="19"/>
      <c r="K146" s="22"/>
      <c r="L146" s="19"/>
    </row>
    <row r="147" spans="1:12" ht="15" x14ac:dyDescent="0.25">
      <c r="A147" s="37"/>
      <c r="B147" s="16"/>
      <c r="C147" s="17"/>
      <c r="D147" s="18"/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18"/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8"/>
      <c r="B149" s="24"/>
      <c r="C149" s="25"/>
      <c r="D149" s="26" t="s">
        <v>31</v>
      </c>
      <c r="E149" s="27"/>
      <c r="F149" s="28">
        <f>SUM(F140:F148)</f>
        <v>0</v>
      </c>
      <c r="G149" s="28">
        <f t="shared" ref="G149:J149" si="32">SUM(G140:G148)</f>
        <v>0</v>
      </c>
      <c r="H149" s="28">
        <f t="shared" si="32"/>
        <v>0</v>
      </c>
      <c r="I149" s="28">
        <f t="shared" si="32"/>
        <v>0</v>
      </c>
      <c r="J149" s="28">
        <f t="shared" si="32"/>
        <v>0</v>
      </c>
      <c r="K149" s="29"/>
      <c r="L149" s="28">
        <f t="shared" ref="L149" si="33">SUM(L140:L148)</f>
        <v>0</v>
      </c>
    </row>
    <row r="150" spans="1:12" ht="15" thickBot="1" x14ac:dyDescent="0.25">
      <c r="A150" s="39">
        <f>A133</f>
        <v>2</v>
      </c>
      <c r="B150" s="39">
        <f>B133</f>
        <v>2</v>
      </c>
      <c r="C150" s="121" t="s">
        <v>4</v>
      </c>
      <c r="D150" s="122"/>
      <c r="E150" s="35"/>
      <c r="F150" s="36">
        <f>F139+F149</f>
        <v>598</v>
      </c>
      <c r="G150" s="36">
        <f t="shared" ref="G150:J150" si="34">G139+G149</f>
        <v>17.963999999999999</v>
      </c>
      <c r="H150" s="36">
        <f t="shared" si="34"/>
        <v>16.602</v>
      </c>
      <c r="I150" s="36">
        <f t="shared" si="34"/>
        <v>68.194999999999993</v>
      </c>
      <c r="J150" s="36">
        <f t="shared" si="34"/>
        <v>500</v>
      </c>
      <c r="K150" s="36"/>
      <c r="L150" s="36">
        <f t="shared" ref="L150" si="35">L139+L149</f>
        <v>89.77</v>
      </c>
    </row>
    <row r="151" spans="1:12" ht="15" x14ac:dyDescent="0.25">
      <c r="A151" s="9">
        <v>2</v>
      </c>
      <c r="B151" s="10">
        <v>3</v>
      </c>
      <c r="C151" s="11" t="s">
        <v>18</v>
      </c>
      <c r="D151" s="48" t="s">
        <v>19</v>
      </c>
      <c r="E151" s="110" t="s">
        <v>41</v>
      </c>
      <c r="F151" s="111">
        <v>185</v>
      </c>
      <c r="G151" s="112">
        <v>15.935</v>
      </c>
      <c r="H151" s="112">
        <v>13.359</v>
      </c>
      <c r="I151" s="112">
        <v>38.197000000000003</v>
      </c>
      <c r="J151" s="111">
        <v>337</v>
      </c>
      <c r="K151" s="78" t="s">
        <v>45</v>
      </c>
      <c r="L151" s="13"/>
    </row>
    <row r="152" spans="1:12" ht="15" x14ac:dyDescent="0.25">
      <c r="A152" s="15"/>
      <c r="B152" s="16"/>
      <c r="C152" s="17"/>
      <c r="D152" s="20" t="s">
        <v>20</v>
      </c>
      <c r="E152" s="43" t="s">
        <v>92</v>
      </c>
      <c r="F152" s="64">
        <v>200</v>
      </c>
      <c r="G152" s="64">
        <v>1.2E-2</v>
      </c>
      <c r="H152" s="64">
        <v>1E-3</v>
      </c>
      <c r="I152" s="67">
        <v>10.178000000000001</v>
      </c>
      <c r="J152" s="64">
        <v>41</v>
      </c>
      <c r="K152" s="63" t="s">
        <v>42</v>
      </c>
      <c r="L152" s="19"/>
    </row>
    <row r="153" spans="1:12" ht="15.75" customHeight="1" x14ac:dyDescent="0.25">
      <c r="A153" s="15"/>
      <c r="B153" s="16"/>
      <c r="C153" s="17"/>
      <c r="D153" s="20" t="s">
        <v>21</v>
      </c>
      <c r="E153" s="65" t="s">
        <v>39</v>
      </c>
      <c r="F153" s="64">
        <v>40</v>
      </c>
      <c r="G153" s="67">
        <v>2.52</v>
      </c>
      <c r="H153" s="67">
        <v>0.36</v>
      </c>
      <c r="I153" s="67">
        <v>18.84</v>
      </c>
      <c r="J153" s="64">
        <v>91</v>
      </c>
      <c r="K153" s="63"/>
      <c r="L153" s="19"/>
    </row>
    <row r="154" spans="1:12" ht="15" x14ac:dyDescent="0.25">
      <c r="A154" s="15"/>
      <c r="B154" s="16"/>
      <c r="C154" s="17"/>
      <c r="D154" s="20" t="s">
        <v>24</v>
      </c>
      <c r="E154" s="43" t="s">
        <v>70</v>
      </c>
      <c r="F154" s="64">
        <v>60</v>
      </c>
      <c r="G154" s="67">
        <v>0.70199999999999996</v>
      </c>
      <c r="H154" s="67">
        <v>3.0510000000000002</v>
      </c>
      <c r="I154" s="67">
        <v>6.72</v>
      </c>
      <c r="J154" s="64">
        <v>58</v>
      </c>
      <c r="K154" s="22" t="s">
        <v>71</v>
      </c>
      <c r="L154" s="19"/>
    </row>
    <row r="155" spans="1:12" ht="15" x14ac:dyDescent="0.25">
      <c r="A155" s="15"/>
      <c r="B155" s="16"/>
      <c r="C155" s="17"/>
      <c r="D155" s="91" t="s">
        <v>60</v>
      </c>
      <c r="E155" s="43" t="s">
        <v>85</v>
      </c>
      <c r="F155" s="64">
        <v>16.5</v>
      </c>
      <c r="G155" s="67">
        <v>1</v>
      </c>
      <c r="H155" s="67">
        <v>3.4</v>
      </c>
      <c r="I155" s="67">
        <v>8.5</v>
      </c>
      <c r="J155" s="64">
        <v>70</v>
      </c>
      <c r="K155" s="63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73">
        <f>SUM(F151:F155)</f>
        <v>501.5</v>
      </c>
      <c r="G156" s="74">
        <f>SUM(G151:G155)</f>
        <v>20.169000000000004</v>
      </c>
      <c r="H156" s="74">
        <f>SUM(H151:H155)</f>
        <v>20.170999999999999</v>
      </c>
      <c r="I156" s="74">
        <f>SUM(I151:I155)</f>
        <v>82.435000000000002</v>
      </c>
      <c r="J156" s="73">
        <f>SUM(J151:J155)</f>
        <v>597</v>
      </c>
      <c r="K156" s="29"/>
      <c r="L156" s="73">
        <v>89.77</v>
      </c>
    </row>
    <row r="157" spans="1:12" ht="15" x14ac:dyDescent="0.25">
      <c r="A157" s="30">
        <f>A151</f>
        <v>2</v>
      </c>
      <c r="B157" s="31">
        <f>B151</f>
        <v>3</v>
      </c>
      <c r="C157" s="32" t="s">
        <v>23</v>
      </c>
      <c r="D157" s="41" t="s">
        <v>24</v>
      </c>
      <c r="E157" s="21"/>
      <c r="F157" s="19"/>
      <c r="G157" s="19"/>
      <c r="H157" s="19"/>
      <c r="I157" s="19"/>
      <c r="J157" s="19"/>
      <c r="K157" s="22"/>
      <c r="L157" s="19"/>
    </row>
    <row r="158" spans="1:12" ht="15" x14ac:dyDescent="0.25">
      <c r="A158" s="15"/>
      <c r="B158" s="16"/>
      <c r="C158" s="17"/>
      <c r="D158" s="41" t="s">
        <v>25</v>
      </c>
      <c r="E158" s="21"/>
      <c r="F158" s="19"/>
      <c r="G158" s="19"/>
      <c r="H158" s="19"/>
      <c r="I158" s="19"/>
      <c r="J158" s="19"/>
      <c r="K158" s="22"/>
      <c r="L158" s="19"/>
    </row>
    <row r="159" spans="1:12" ht="15" x14ac:dyDescent="0.25">
      <c r="A159" s="15"/>
      <c r="B159" s="16"/>
      <c r="C159" s="17"/>
      <c r="D159" s="41" t="s">
        <v>26</v>
      </c>
      <c r="E159" s="21"/>
      <c r="F159" s="19"/>
      <c r="G159" s="19"/>
      <c r="H159" s="19"/>
      <c r="I159" s="19"/>
      <c r="J159" s="19"/>
      <c r="K159" s="22"/>
      <c r="L159" s="19"/>
    </row>
    <row r="160" spans="1:12" ht="15" x14ac:dyDescent="0.25">
      <c r="A160" s="15"/>
      <c r="B160" s="16"/>
      <c r="C160" s="17"/>
      <c r="D160" s="41" t="s">
        <v>27</v>
      </c>
      <c r="E160" s="21"/>
      <c r="F160" s="19"/>
      <c r="G160" s="19"/>
      <c r="H160" s="19"/>
      <c r="I160" s="19"/>
      <c r="J160" s="19"/>
      <c r="K160" s="22"/>
      <c r="L160" s="19"/>
    </row>
    <row r="161" spans="1:12" ht="15" x14ac:dyDescent="0.25">
      <c r="A161" s="15"/>
      <c r="B161" s="16"/>
      <c r="C161" s="17"/>
      <c r="D161" s="41" t="s">
        <v>28</v>
      </c>
      <c r="E161" s="21"/>
      <c r="F161" s="19"/>
      <c r="G161" s="19"/>
      <c r="H161" s="19"/>
      <c r="I161" s="19"/>
      <c r="J161" s="19"/>
      <c r="K161" s="22"/>
      <c r="L161" s="19"/>
    </row>
    <row r="162" spans="1:12" ht="15" x14ac:dyDescent="0.25">
      <c r="A162" s="15"/>
      <c r="B162" s="16"/>
      <c r="C162" s="17"/>
      <c r="D162" s="41" t="s">
        <v>29</v>
      </c>
      <c r="E162" s="21"/>
      <c r="F162" s="19"/>
      <c r="G162" s="19"/>
      <c r="H162" s="19"/>
      <c r="I162" s="19"/>
      <c r="J162" s="19"/>
      <c r="K162" s="22"/>
      <c r="L162" s="19"/>
    </row>
    <row r="163" spans="1:12" ht="15" x14ac:dyDescent="0.25">
      <c r="A163" s="15"/>
      <c r="B163" s="16"/>
      <c r="C163" s="17"/>
      <c r="D163" s="41" t="s">
        <v>30</v>
      </c>
      <c r="E163" s="21"/>
      <c r="F163" s="19"/>
      <c r="G163" s="19"/>
      <c r="H163" s="19"/>
      <c r="I163" s="19"/>
      <c r="J163" s="19"/>
      <c r="K163" s="22"/>
      <c r="L163" s="19"/>
    </row>
    <row r="164" spans="1:12" ht="15" x14ac:dyDescent="0.25">
      <c r="A164" s="15"/>
      <c r="B164" s="16"/>
      <c r="C164" s="17"/>
      <c r="D164" s="18"/>
      <c r="E164" s="21"/>
      <c r="F164" s="19"/>
      <c r="G164" s="19"/>
      <c r="H164" s="19"/>
      <c r="I164" s="19"/>
      <c r="J164" s="19"/>
      <c r="K164" s="22"/>
      <c r="L164" s="19"/>
    </row>
    <row r="165" spans="1:12" ht="15" x14ac:dyDescent="0.25">
      <c r="A165" s="15"/>
      <c r="B165" s="16"/>
      <c r="C165" s="17"/>
      <c r="D165" s="18"/>
      <c r="E165" s="21"/>
      <c r="F165" s="19"/>
      <c r="G165" s="19"/>
      <c r="H165" s="19"/>
      <c r="I165" s="19"/>
      <c r="J165" s="19"/>
      <c r="K165" s="22"/>
      <c r="L165" s="19"/>
    </row>
    <row r="166" spans="1:12" ht="15" x14ac:dyDescent="0.25">
      <c r="A166" s="23"/>
      <c r="B166" s="24"/>
      <c r="C166" s="25"/>
      <c r="D166" s="26" t="s">
        <v>31</v>
      </c>
      <c r="E166" s="27"/>
      <c r="F166" s="28">
        <f>SUM(F157:F165)</f>
        <v>0</v>
      </c>
      <c r="G166" s="28">
        <f t="shared" ref="G166:J166" si="36">SUM(G157:G165)</f>
        <v>0</v>
      </c>
      <c r="H166" s="28">
        <f t="shared" si="36"/>
        <v>0</v>
      </c>
      <c r="I166" s="28">
        <f t="shared" si="36"/>
        <v>0</v>
      </c>
      <c r="J166" s="28">
        <f t="shared" si="36"/>
        <v>0</v>
      </c>
      <c r="K166" s="29"/>
      <c r="L166" s="28">
        <f t="shared" ref="L166" si="37">SUM(L157:L165)</f>
        <v>0</v>
      </c>
    </row>
    <row r="167" spans="1:12" ht="15" thickBot="1" x14ac:dyDescent="0.25">
      <c r="A167" s="33">
        <f>A151</f>
        <v>2</v>
      </c>
      <c r="B167" s="34">
        <f>B151</f>
        <v>3</v>
      </c>
      <c r="C167" s="121" t="s">
        <v>4</v>
      </c>
      <c r="D167" s="122"/>
      <c r="E167" s="35"/>
      <c r="F167" s="36">
        <f>F156+F166</f>
        <v>501.5</v>
      </c>
      <c r="G167" s="36">
        <f t="shared" ref="G167:J167" si="38">G156+G166</f>
        <v>20.169000000000004</v>
      </c>
      <c r="H167" s="36">
        <f t="shared" si="38"/>
        <v>20.170999999999999</v>
      </c>
      <c r="I167" s="36">
        <f t="shared" si="38"/>
        <v>82.435000000000002</v>
      </c>
      <c r="J167" s="36">
        <f t="shared" si="38"/>
        <v>597</v>
      </c>
      <c r="K167" s="36"/>
      <c r="L167" s="36">
        <f t="shared" ref="L167" si="39">L156+L166</f>
        <v>89.77</v>
      </c>
    </row>
    <row r="168" spans="1:12" ht="15" x14ac:dyDescent="0.25">
      <c r="A168" s="9">
        <v>2</v>
      </c>
      <c r="B168" s="10">
        <v>4</v>
      </c>
      <c r="C168" s="11" t="s">
        <v>18</v>
      </c>
      <c r="D168" s="48" t="s">
        <v>19</v>
      </c>
      <c r="E168" s="92" t="s">
        <v>77</v>
      </c>
      <c r="F168" s="93">
        <v>90</v>
      </c>
      <c r="G168" s="94">
        <v>8.0259999999999998</v>
      </c>
      <c r="H168" s="94">
        <v>8.4760000000000009</v>
      </c>
      <c r="I168" s="94">
        <v>1.236</v>
      </c>
      <c r="J168" s="93">
        <v>113</v>
      </c>
      <c r="K168" s="82" t="s">
        <v>78</v>
      </c>
      <c r="L168" s="71"/>
    </row>
    <row r="169" spans="1:12" ht="15" x14ac:dyDescent="0.25">
      <c r="A169" s="15"/>
      <c r="B169" s="16"/>
      <c r="C169" s="17"/>
      <c r="D169" s="20" t="s">
        <v>19</v>
      </c>
      <c r="E169" s="43" t="s">
        <v>48</v>
      </c>
      <c r="F169" s="64">
        <v>150</v>
      </c>
      <c r="G169" s="67">
        <v>5.6020000000000003</v>
      </c>
      <c r="H169" s="67">
        <v>3.8679999999999999</v>
      </c>
      <c r="I169" s="67">
        <v>29.306000000000001</v>
      </c>
      <c r="J169" s="64">
        <v>174</v>
      </c>
      <c r="K169" s="63" t="s">
        <v>47</v>
      </c>
      <c r="L169" s="62"/>
    </row>
    <row r="170" spans="1:12" ht="15" x14ac:dyDescent="0.25">
      <c r="A170" s="15"/>
      <c r="B170" s="16"/>
      <c r="C170" s="17"/>
      <c r="D170" s="20" t="s">
        <v>20</v>
      </c>
      <c r="E170" s="43" t="s">
        <v>88</v>
      </c>
      <c r="F170" s="64">
        <v>200</v>
      </c>
      <c r="G170" s="67">
        <v>0.13500000000000001</v>
      </c>
      <c r="H170" s="67">
        <v>2.3E-2</v>
      </c>
      <c r="I170" s="67">
        <v>11.15</v>
      </c>
      <c r="J170" s="64">
        <v>46</v>
      </c>
      <c r="K170" s="63" t="s">
        <v>42</v>
      </c>
      <c r="L170" s="62"/>
    </row>
    <row r="171" spans="1:12" ht="15" x14ac:dyDescent="0.25">
      <c r="A171" s="15"/>
      <c r="B171" s="16"/>
      <c r="C171" s="17"/>
      <c r="D171" s="20" t="s">
        <v>21</v>
      </c>
      <c r="E171" s="65" t="s">
        <v>39</v>
      </c>
      <c r="F171" s="64">
        <v>40</v>
      </c>
      <c r="G171" s="67">
        <v>2.52</v>
      </c>
      <c r="H171" s="67">
        <v>0.36</v>
      </c>
      <c r="I171" s="67">
        <v>18.84</v>
      </c>
      <c r="J171" s="64">
        <v>91</v>
      </c>
      <c r="K171" s="63"/>
      <c r="L171" s="62"/>
    </row>
    <row r="172" spans="1:12" ht="15" x14ac:dyDescent="0.25">
      <c r="A172" s="15"/>
      <c r="B172" s="16"/>
      <c r="C172" s="17"/>
      <c r="D172" s="20" t="s">
        <v>24</v>
      </c>
      <c r="E172" s="43" t="s">
        <v>81</v>
      </c>
      <c r="F172" s="64">
        <v>60</v>
      </c>
      <c r="G172" s="64">
        <v>0.85499999999999998</v>
      </c>
      <c r="H172" s="64">
        <v>3.653</v>
      </c>
      <c r="I172" s="64">
        <v>5.016</v>
      </c>
      <c r="J172" s="64">
        <v>56</v>
      </c>
      <c r="K172" s="63" t="s">
        <v>82</v>
      </c>
      <c r="L172" s="62"/>
    </row>
    <row r="173" spans="1:12" ht="15" x14ac:dyDescent="0.25">
      <c r="A173" s="15"/>
      <c r="B173" s="16"/>
      <c r="C173" s="17"/>
      <c r="D173" s="91" t="s">
        <v>60</v>
      </c>
      <c r="E173" s="43" t="s">
        <v>69</v>
      </c>
      <c r="F173" s="64">
        <v>30</v>
      </c>
      <c r="G173" s="64">
        <v>2.1680000000000001</v>
      </c>
      <c r="H173" s="64">
        <v>4.3410000000000002</v>
      </c>
      <c r="I173" s="64">
        <v>11.864000000000001</v>
      </c>
      <c r="J173" s="64">
        <v>101</v>
      </c>
      <c r="K173" s="63"/>
      <c r="L173" s="19"/>
    </row>
    <row r="174" spans="1:12" ht="15.75" thickBot="1" x14ac:dyDescent="0.3">
      <c r="A174" s="23"/>
      <c r="B174" s="24"/>
      <c r="C174" s="25"/>
      <c r="D174" s="80" t="s">
        <v>31</v>
      </c>
      <c r="E174" s="72"/>
      <c r="F174" s="73">
        <f>SUM(F168:F173)</f>
        <v>570</v>
      </c>
      <c r="G174" s="74">
        <f>SUM(G168:G173)</f>
        <v>19.306000000000001</v>
      </c>
      <c r="H174" s="74">
        <f>SUM(H168:H173)</f>
        <v>20.721</v>
      </c>
      <c r="I174" s="74">
        <f>SUM(I168:I173)</f>
        <v>77.412000000000006</v>
      </c>
      <c r="J174" s="73">
        <f>SUM(J168:J173)</f>
        <v>581</v>
      </c>
      <c r="K174" s="75"/>
      <c r="L174" s="73">
        <v>89.77</v>
      </c>
    </row>
    <row r="175" spans="1:12" ht="15" x14ac:dyDescent="0.25">
      <c r="A175" s="30">
        <f>A168</f>
        <v>2</v>
      </c>
      <c r="B175" s="31">
        <f>B168</f>
        <v>4</v>
      </c>
      <c r="C175" s="32" t="s">
        <v>23</v>
      </c>
      <c r="D175" s="42" t="s">
        <v>24</v>
      </c>
      <c r="E175" s="12"/>
      <c r="F175" s="13"/>
      <c r="G175" s="13"/>
      <c r="H175" s="13"/>
      <c r="I175" s="13"/>
      <c r="J175" s="13"/>
      <c r="K175" s="14"/>
      <c r="L175" s="19"/>
    </row>
    <row r="176" spans="1:12" ht="15" x14ac:dyDescent="0.25">
      <c r="A176" s="15"/>
      <c r="B176" s="16"/>
      <c r="C176" s="17"/>
      <c r="D176" s="41" t="s">
        <v>25</v>
      </c>
      <c r="E176" s="21"/>
      <c r="F176" s="19"/>
      <c r="G176" s="19"/>
      <c r="H176" s="19"/>
      <c r="I176" s="19"/>
      <c r="J176" s="19"/>
      <c r="K176" s="22"/>
      <c r="L176" s="19"/>
    </row>
    <row r="177" spans="1:12" ht="15" x14ac:dyDescent="0.25">
      <c r="A177" s="15"/>
      <c r="B177" s="16"/>
      <c r="C177" s="17"/>
      <c r="D177" s="41" t="s">
        <v>26</v>
      </c>
      <c r="E177" s="21"/>
      <c r="F177" s="19"/>
      <c r="G177" s="19"/>
      <c r="H177" s="19"/>
      <c r="I177" s="19"/>
      <c r="J177" s="19"/>
      <c r="K177" s="22"/>
      <c r="L177" s="19"/>
    </row>
    <row r="178" spans="1:12" ht="15.75" x14ac:dyDescent="0.25">
      <c r="A178" s="15"/>
      <c r="B178" s="16"/>
      <c r="C178" s="17"/>
      <c r="D178" s="41" t="s">
        <v>27</v>
      </c>
      <c r="E178" s="44"/>
      <c r="F178" s="19"/>
      <c r="G178" s="19"/>
      <c r="H178" s="19"/>
      <c r="I178" s="19"/>
      <c r="J178" s="19"/>
      <c r="K178" s="22"/>
      <c r="L178" s="19"/>
    </row>
    <row r="179" spans="1:12" ht="15" x14ac:dyDescent="0.25">
      <c r="A179" s="15"/>
      <c r="B179" s="16"/>
      <c r="C179" s="17"/>
      <c r="D179" s="41" t="s">
        <v>28</v>
      </c>
      <c r="E179" s="21"/>
      <c r="F179" s="19"/>
      <c r="G179" s="19"/>
      <c r="H179" s="19"/>
      <c r="I179" s="19"/>
      <c r="J179" s="19"/>
      <c r="K179" s="22"/>
      <c r="L179" s="19"/>
    </row>
    <row r="180" spans="1:12" ht="15" x14ac:dyDescent="0.25">
      <c r="A180" s="15"/>
      <c r="B180" s="16"/>
      <c r="C180" s="17"/>
      <c r="D180" s="41" t="s">
        <v>29</v>
      </c>
      <c r="E180" s="21"/>
      <c r="F180" s="19"/>
      <c r="G180" s="19"/>
      <c r="H180" s="19"/>
      <c r="I180" s="19"/>
      <c r="J180" s="19"/>
      <c r="K180" s="22"/>
      <c r="L180" s="19"/>
    </row>
    <row r="181" spans="1:12" ht="15" x14ac:dyDescent="0.25">
      <c r="A181" s="15"/>
      <c r="B181" s="16"/>
      <c r="C181" s="17"/>
      <c r="D181" s="41" t="s">
        <v>30</v>
      </c>
      <c r="E181" s="21"/>
      <c r="F181" s="19"/>
      <c r="G181" s="19"/>
      <c r="H181" s="19"/>
      <c r="I181" s="19"/>
      <c r="J181" s="19"/>
      <c r="K181" s="22"/>
      <c r="L181" s="19"/>
    </row>
    <row r="182" spans="1:12" ht="15" x14ac:dyDescent="0.25">
      <c r="A182" s="15"/>
      <c r="B182" s="16"/>
      <c r="C182" s="17"/>
      <c r="D182" s="18"/>
      <c r="E182" s="21"/>
      <c r="F182" s="19"/>
      <c r="G182" s="19"/>
      <c r="H182" s="19"/>
      <c r="I182" s="19"/>
      <c r="J182" s="19"/>
      <c r="K182" s="22"/>
      <c r="L182" s="19"/>
    </row>
    <row r="183" spans="1:12" ht="15" x14ac:dyDescent="0.25">
      <c r="A183" s="15"/>
      <c r="B183" s="16"/>
      <c r="C183" s="17"/>
      <c r="D183" s="18"/>
      <c r="E183" s="21"/>
      <c r="F183" s="19"/>
      <c r="G183" s="19"/>
      <c r="H183" s="19"/>
      <c r="I183" s="19"/>
      <c r="J183" s="19"/>
      <c r="K183" s="22"/>
      <c r="L183" s="19"/>
    </row>
    <row r="184" spans="1:12" ht="15" x14ac:dyDescent="0.25">
      <c r="A184" s="23"/>
      <c r="B184" s="24"/>
      <c r="C184" s="25"/>
      <c r="D184" s="26" t="s">
        <v>31</v>
      </c>
      <c r="E184" s="27"/>
      <c r="F184" s="28">
        <f>SUM(F175:F183)</f>
        <v>0</v>
      </c>
      <c r="G184" s="28">
        <f>SUM(G175:G183)</f>
        <v>0</v>
      </c>
      <c r="H184" s="28">
        <f t="shared" ref="H184:J184" si="40">SUM(H175:H183)</f>
        <v>0</v>
      </c>
      <c r="I184" s="28">
        <f t="shared" si="40"/>
        <v>0</v>
      </c>
      <c r="J184" s="28">
        <f t="shared" si="40"/>
        <v>0</v>
      </c>
      <c r="K184" s="29"/>
      <c r="L184" s="28">
        <f t="shared" ref="L184" si="41">SUM(L175:L183)</f>
        <v>0</v>
      </c>
    </row>
    <row r="185" spans="1:12" ht="15" thickBot="1" x14ac:dyDescent="0.25">
      <c r="A185" s="33">
        <f>A168</f>
        <v>2</v>
      </c>
      <c r="B185" s="34">
        <f>B168</f>
        <v>4</v>
      </c>
      <c r="C185" s="121" t="s">
        <v>4</v>
      </c>
      <c r="D185" s="122"/>
      <c r="E185" s="35"/>
      <c r="F185" s="36">
        <f>F174+F184</f>
        <v>570</v>
      </c>
      <c r="G185" s="36">
        <f t="shared" ref="G185:J185" si="42">G174+G184</f>
        <v>19.306000000000001</v>
      </c>
      <c r="H185" s="36">
        <f t="shared" si="42"/>
        <v>20.721</v>
      </c>
      <c r="I185" s="36">
        <f t="shared" si="42"/>
        <v>77.412000000000006</v>
      </c>
      <c r="J185" s="36">
        <f t="shared" si="42"/>
        <v>581</v>
      </c>
      <c r="K185" s="36"/>
      <c r="L185" s="36">
        <f t="shared" ref="L185" si="43">L174+L184</f>
        <v>89.77</v>
      </c>
    </row>
    <row r="186" spans="1:12" ht="31.5" x14ac:dyDescent="0.2">
      <c r="A186" s="114">
        <v>2</v>
      </c>
      <c r="B186" s="115">
        <v>5</v>
      </c>
      <c r="C186" s="116" t="s">
        <v>18</v>
      </c>
      <c r="D186" s="105" t="s">
        <v>19</v>
      </c>
      <c r="E186" s="113" t="s">
        <v>103</v>
      </c>
      <c r="F186" s="117">
        <v>120</v>
      </c>
      <c r="G186" s="118">
        <v>11.375</v>
      </c>
      <c r="H186" s="118">
        <v>3.8290000000000002</v>
      </c>
      <c r="I186" s="118">
        <v>5.5279999999999996</v>
      </c>
      <c r="J186" s="117">
        <v>102</v>
      </c>
      <c r="K186" s="47" t="s">
        <v>93</v>
      </c>
      <c r="L186" s="45"/>
    </row>
    <row r="187" spans="1:12" ht="15.75" x14ac:dyDescent="0.25">
      <c r="A187" s="15"/>
      <c r="B187" s="16"/>
      <c r="C187" s="17"/>
      <c r="D187" s="20" t="s">
        <v>19</v>
      </c>
      <c r="E187" s="43" t="s">
        <v>94</v>
      </c>
      <c r="F187" s="64">
        <v>150</v>
      </c>
      <c r="G187" s="64">
        <v>3.5070000000000001</v>
      </c>
      <c r="H187" s="64">
        <v>8.2240000000000002</v>
      </c>
      <c r="I187" s="64">
        <v>28.402000000000001</v>
      </c>
      <c r="J187" s="64">
        <v>202</v>
      </c>
      <c r="K187" s="63" t="s">
        <v>71</v>
      </c>
      <c r="L187" s="46"/>
    </row>
    <row r="188" spans="1:12" ht="15.75" x14ac:dyDescent="0.25">
      <c r="A188" s="15"/>
      <c r="B188" s="16"/>
      <c r="C188" s="17"/>
      <c r="D188" s="20" t="s">
        <v>20</v>
      </c>
      <c r="E188" s="43" t="s">
        <v>62</v>
      </c>
      <c r="F188" s="64">
        <v>200</v>
      </c>
      <c r="G188" s="67">
        <v>2.1000000000000001E-2</v>
      </c>
      <c r="H188" s="67">
        <v>5.0000000000000001E-3</v>
      </c>
      <c r="I188" s="67">
        <v>5.0000000000000001E-3</v>
      </c>
      <c r="J188" s="64">
        <v>0</v>
      </c>
      <c r="K188" s="63" t="s">
        <v>42</v>
      </c>
      <c r="L188" s="46"/>
    </row>
    <row r="189" spans="1:12" ht="15.75" x14ac:dyDescent="0.25">
      <c r="A189" s="15"/>
      <c r="B189" s="16"/>
      <c r="C189" s="17"/>
      <c r="D189" s="20" t="s">
        <v>21</v>
      </c>
      <c r="E189" s="65" t="s">
        <v>39</v>
      </c>
      <c r="F189" s="64">
        <v>40</v>
      </c>
      <c r="G189" s="67">
        <v>2.52</v>
      </c>
      <c r="H189" s="67">
        <v>0.36</v>
      </c>
      <c r="I189" s="67">
        <v>18.84</v>
      </c>
      <c r="J189" s="64">
        <v>91</v>
      </c>
      <c r="K189" s="63"/>
      <c r="L189" s="46"/>
    </row>
    <row r="190" spans="1:12" ht="15" x14ac:dyDescent="0.25">
      <c r="A190" s="15"/>
      <c r="B190" s="16"/>
      <c r="C190" s="17"/>
      <c r="D190" s="91" t="s">
        <v>60</v>
      </c>
      <c r="E190" s="43" t="s">
        <v>95</v>
      </c>
      <c r="F190" s="64">
        <v>30</v>
      </c>
      <c r="G190" s="64">
        <v>2.2160000000000002</v>
      </c>
      <c r="H190" s="64">
        <v>8.2330000000000005</v>
      </c>
      <c r="I190" s="64">
        <v>18.847999999999999</v>
      </c>
      <c r="J190" s="64">
        <v>158</v>
      </c>
      <c r="K190" s="63"/>
      <c r="L190" s="19"/>
    </row>
    <row r="191" spans="1:12" ht="15.75" customHeight="1" x14ac:dyDescent="0.25">
      <c r="A191" s="23"/>
      <c r="B191" s="24"/>
      <c r="C191" s="25"/>
      <c r="D191" s="26" t="s">
        <v>31</v>
      </c>
      <c r="E191" s="27"/>
      <c r="F191" s="73">
        <f>SUM(F186:F190)</f>
        <v>540</v>
      </c>
      <c r="G191" s="73">
        <f>SUM(G186:G190)</f>
        <v>19.639000000000003</v>
      </c>
      <c r="H191" s="74">
        <f>SUM(H186:H190)</f>
        <v>20.651000000000003</v>
      </c>
      <c r="I191" s="74">
        <f>SUM(I186:I190)</f>
        <v>71.623000000000005</v>
      </c>
      <c r="J191" s="73">
        <f>SUM(J186:J190)</f>
        <v>553</v>
      </c>
      <c r="K191" s="29"/>
      <c r="L191" s="73">
        <v>89.77</v>
      </c>
    </row>
    <row r="192" spans="1:12" ht="15" x14ac:dyDescent="0.25">
      <c r="A192" s="30">
        <f>A186</f>
        <v>2</v>
      </c>
      <c r="B192" s="31">
        <f>B186</f>
        <v>5</v>
      </c>
      <c r="C192" s="32" t="s">
        <v>23</v>
      </c>
      <c r="D192" s="41" t="s">
        <v>24</v>
      </c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41" t="s">
        <v>25</v>
      </c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15"/>
      <c r="B194" s="16"/>
      <c r="C194" s="17"/>
      <c r="D194" s="41" t="s">
        <v>26</v>
      </c>
      <c r="E194" s="21"/>
      <c r="F194" s="19"/>
      <c r="G194" s="19"/>
      <c r="H194" s="19"/>
      <c r="I194" s="19"/>
      <c r="J194" s="19"/>
      <c r="K194" s="22"/>
      <c r="L194" s="19"/>
    </row>
    <row r="195" spans="1:12" ht="15" x14ac:dyDescent="0.25">
      <c r="A195" s="15"/>
      <c r="B195" s="16"/>
      <c r="C195" s="17"/>
      <c r="D195" s="41" t="s">
        <v>27</v>
      </c>
      <c r="E195" s="21"/>
      <c r="F195" s="19"/>
      <c r="G195" s="19"/>
      <c r="H195" s="19"/>
      <c r="I195" s="19"/>
      <c r="J195" s="19"/>
      <c r="K195" s="22"/>
      <c r="L195" s="19"/>
    </row>
    <row r="196" spans="1:12" ht="15" x14ac:dyDescent="0.25">
      <c r="A196" s="15"/>
      <c r="B196" s="16"/>
      <c r="C196" s="17"/>
      <c r="D196" s="41" t="s">
        <v>28</v>
      </c>
      <c r="E196" s="21"/>
      <c r="F196" s="19"/>
      <c r="G196" s="19"/>
      <c r="H196" s="19"/>
      <c r="I196" s="19"/>
      <c r="J196" s="19"/>
      <c r="K196" s="22"/>
      <c r="L196" s="19"/>
    </row>
    <row r="197" spans="1:12" ht="15" x14ac:dyDescent="0.25">
      <c r="A197" s="15"/>
      <c r="B197" s="16"/>
      <c r="C197" s="17"/>
      <c r="D197" s="41" t="s">
        <v>29</v>
      </c>
      <c r="E197" s="21"/>
      <c r="F197" s="19"/>
      <c r="G197" s="19"/>
      <c r="H197" s="19"/>
      <c r="I197" s="19"/>
      <c r="J197" s="19"/>
      <c r="K197" s="22"/>
      <c r="L197" s="19"/>
    </row>
    <row r="198" spans="1:12" ht="15" x14ac:dyDescent="0.25">
      <c r="A198" s="15"/>
      <c r="B198" s="16"/>
      <c r="C198" s="17"/>
      <c r="D198" s="41" t="s">
        <v>30</v>
      </c>
      <c r="E198" s="21"/>
      <c r="F198" s="19"/>
      <c r="G198" s="19"/>
      <c r="H198" s="19"/>
      <c r="I198" s="19"/>
      <c r="J198" s="19"/>
      <c r="K198" s="22"/>
      <c r="L198" s="19"/>
    </row>
    <row r="199" spans="1:12" ht="15" x14ac:dyDescent="0.25">
      <c r="A199" s="15"/>
      <c r="B199" s="16"/>
      <c r="C199" s="17"/>
      <c r="D199" s="18"/>
      <c r="E199" s="21"/>
      <c r="F199" s="19"/>
      <c r="G199" s="19"/>
      <c r="H199" s="19"/>
      <c r="I199" s="19"/>
      <c r="J199" s="19"/>
      <c r="K199" s="22"/>
      <c r="L199" s="19"/>
    </row>
    <row r="200" spans="1:12" ht="15" x14ac:dyDescent="0.25">
      <c r="A200" s="15"/>
      <c r="B200" s="16"/>
      <c r="C200" s="17"/>
      <c r="D200" s="18"/>
      <c r="E200" s="21"/>
      <c r="F200" s="19"/>
      <c r="G200" s="19"/>
      <c r="H200" s="19"/>
      <c r="I200" s="19"/>
      <c r="J200" s="19"/>
      <c r="K200" s="22"/>
      <c r="L200" s="19"/>
    </row>
    <row r="201" spans="1:12" ht="15" x14ac:dyDescent="0.25">
      <c r="A201" s="23"/>
      <c r="B201" s="24"/>
      <c r="C201" s="25"/>
      <c r="D201" s="26" t="s">
        <v>31</v>
      </c>
      <c r="E201" s="27"/>
      <c r="F201" s="28">
        <f>SUM(F192:F200)</f>
        <v>0</v>
      </c>
      <c r="G201" s="28">
        <f t="shared" ref="G201:J201" si="44">SUM(G192:G200)</f>
        <v>0</v>
      </c>
      <c r="H201" s="28">
        <f t="shared" si="44"/>
        <v>0</v>
      </c>
      <c r="I201" s="28">
        <f t="shared" si="44"/>
        <v>0</v>
      </c>
      <c r="J201" s="28">
        <f t="shared" si="44"/>
        <v>0</v>
      </c>
      <c r="K201" s="29"/>
      <c r="L201" s="28">
        <f t="shared" ref="L201" si="45">SUM(L192:L200)</f>
        <v>0</v>
      </c>
    </row>
    <row r="202" spans="1:12" ht="15" thickBot="1" x14ac:dyDescent="0.25">
      <c r="A202" s="33">
        <f>A186</f>
        <v>2</v>
      </c>
      <c r="B202" s="34">
        <f>B186</f>
        <v>5</v>
      </c>
      <c r="C202" s="121" t="s">
        <v>4</v>
      </c>
      <c r="D202" s="122"/>
      <c r="E202" s="35"/>
      <c r="F202" s="36">
        <f>F191+F201</f>
        <v>540</v>
      </c>
      <c r="G202" s="36">
        <f t="shared" ref="G202:J202" si="46">G191+G201</f>
        <v>19.639000000000003</v>
      </c>
      <c r="H202" s="36">
        <f t="shared" si="46"/>
        <v>20.651000000000003</v>
      </c>
      <c r="I202" s="36">
        <f t="shared" si="46"/>
        <v>71.623000000000005</v>
      </c>
      <c r="J202" s="36">
        <f t="shared" si="46"/>
        <v>553</v>
      </c>
      <c r="K202" s="36"/>
      <c r="L202" s="36">
        <f t="shared" ref="L202" si="47">L191+L201</f>
        <v>89.77</v>
      </c>
    </row>
    <row r="203" spans="1:12" ht="12.75" customHeight="1" x14ac:dyDescent="0.25">
      <c r="A203" s="9">
        <v>2</v>
      </c>
      <c r="B203" s="10">
        <v>6</v>
      </c>
      <c r="C203" s="11" t="s">
        <v>18</v>
      </c>
      <c r="D203" s="48" t="s">
        <v>19</v>
      </c>
      <c r="E203" s="102" t="s">
        <v>49</v>
      </c>
      <c r="F203" s="103">
        <v>90</v>
      </c>
      <c r="G203" s="104">
        <v>6.9160000000000004</v>
      </c>
      <c r="H203" s="104">
        <v>7.5430000000000001</v>
      </c>
      <c r="I203" s="104">
        <v>1.758</v>
      </c>
      <c r="J203" s="103">
        <v>103</v>
      </c>
      <c r="K203" s="66" t="s">
        <v>43</v>
      </c>
      <c r="L203" s="71"/>
    </row>
    <row r="204" spans="1:12" ht="15" x14ac:dyDescent="0.25">
      <c r="A204" s="15"/>
      <c r="B204" s="16"/>
      <c r="C204" s="17"/>
      <c r="D204" s="20" t="s">
        <v>19</v>
      </c>
      <c r="E204" s="43" t="s">
        <v>96</v>
      </c>
      <c r="F204" s="64">
        <v>150</v>
      </c>
      <c r="G204" s="67">
        <v>3.8340000000000001</v>
      </c>
      <c r="H204" s="67">
        <v>5.4340000000000002</v>
      </c>
      <c r="I204" s="67">
        <v>40.014000000000003</v>
      </c>
      <c r="J204" s="64">
        <v>224</v>
      </c>
      <c r="K204" s="63" t="s">
        <v>97</v>
      </c>
      <c r="L204" s="62"/>
    </row>
    <row r="205" spans="1:12" ht="25.5" x14ac:dyDescent="0.25">
      <c r="A205" s="15"/>
      <c r="B205" s="16"/>
      <c r="C205" s="17"/>
      <c r="D205" s="119" t="s">
        <v>20</v>
      </c>
      <c r="E205" s="43" t="s">
        <v>67</v>
      </c>
      <c r="F205" s="64">
        <v>200</v>
      </c>
      <c r="G205" s="67">
        <v>0.8</v>
      </c>
      <c r="H205" s="67">
        <v>6.4000000000000001E-2</v>
      </c>
      <c r="I205" s="67">
        <v>9.4600000000000009</v>
      </c>
      <c r="J205" s="64">
        <v>42</v>
      </c>
      <c r="K205" s="22" t="s">
        <v>98</v>
      </c>
      <c r="L205" s="62"/>
    </row>
    <row r="206" spans="1:12" ht="15" x14ac:dyDescent="0.25">
      <c r="A206" s="15"/>
      <c r="B206" s="16"/>
      <c r="C206" s="17"/>
      <c r="D206" s="20" t="s">
        <v>21</v>
      </c>
      <c r="E206" s="65" t="s">
        <v>39</v>
      </c>
      <c r="F206" s="64">
        <v>40</v>
      </c>
      <c r="G206" s="67">
        <v>2.52</v>
      </c>
      <c r="H206" s="67">
        <v>0.36</v>
      </c>
      <c r="I206" s="67">
        <v>18.84</v>
      </c>
      <c r="J206" s="64">
        <v>91</v>
      </c>
      <c r="K206" s="63"/>
      <c r="L206" s="62"/>
    </row>
    <row r="207" spans="1:12" ht="15" x14ac:dyDescent="0.25">
      <c r="A207" s="15"/>
      <c r="B207" s="16"/>
      <c r="C207" s="17"/>
      <c r="D207" s="20" t="s">
        <v>24</v>
      </c>
      <c r="E207" s="99" t="s">
        <v>56</v>
      </c>
      <c r="F207" s="100">
        <v>60</v>
      </c>
      <c r="G207" s="101">
        <v>0.66</v>
      </c>
      <c r="H207" s="101">
        <v>0.12</v>
      </c>
      <c r="I207" s="101">
        <v>2.2799999999999998</v>
      </c>
      <c r="J207" s="100">
        <v>14</v>
      </c>
      <c r="K207" s="79" t="s">
        <v>57</v>
      </c>
      <c r="L207" s="62"/>
    </row>
    <row r="208" spans="1:12" ht="15" x14ac:dyDescent="0.25">
      <c r="A208" s="15"/>
      <c r="B208" s="16"/>
      <c r="C208" s="17"/>
      <c r="D208" s="91" t="s">
        <v>60</v>
      </c>
      <c r="E208" s="43" t="s">
        <v>99</v>
      </c>
      <c r="F208" s="64">
        <v>35</v>
      </c>
      <c r="G208" s="67">
        <v>0.54</v>
      </c>
      <c r="H208" s="64">
        <v>1.544</v>
      </c>
      <c r="I208" s="64">
        <v>3.9750000000000001</v>
      </c>
      <c r="J208" s="64">
        <v>32</v>
      </c>
      <c r="K208" s="63"/>
      <c r="L208" s="62"/>
    </row>
    <row r="209" spans="1:12" ht="15" x14ac:dyDescent="0.25">
      <c r="A209" s="23"/>
      <c r="B209" s="24"/>
      <c r="C209" s="25"/>
      <c r="D209" s="26" t="s">
        <v>31</v>
      </c>
      <c r="E209" s="72"/>
      <c r="F209" s="73">
        <f>SUM(F203:F208)</f>
        <v>575</v>
      </c>
      <c r="G209" s="74">
        <f>SUM(G203:G208)</f>
        <v>15.27</v>
      </c>
      <c r="H209" s="73">
        <f>SUM(H203:H208)</f>
        <v>15.065</v>
      </c>
      <c r="I209" s="73">
        <f>SUM(I203:I208)</f>
        <v>76.326999999999998</v>
      </c>
      <c r="J209" s="73">
        <f>SUM(J203:J208)</f>
        <v>506</v>
      </c>
      <c r="K209" s="75"/>
      <c r="L209" s="73">
        <v>89.77</v>
      </c>
    </row>
    <row r="210" spans="1:12" ht="15" x14ac:dyDescent="0.25">
      <c r="A210" s="30">
        <f>A203</f>
        <v>2</v>
      </c>
      <c r="B210" s="31">
        <v>6</v>
      </c>
      <c r="C210" s="32" t="s">
        <v>23</v>
      </c>
      <c r="D210" s="41" t="s">
        <v>24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41" t="s">
        <v>25</v>
      </c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41" t="s">
        <v>26</v>
      </c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15"/>
      <c r="B213" s="16"/>
      <c r="C213" s="17"/>
      <c r="D213" s="41" t="s">
        <v>27</v>
      </c>
      <c r="E213" s="21"/>
      <c r="F213" s="19"/>
      <c r="G213" s="19"/>
      <c r="H213" s="19"/>
      <c r="I213" s="19"/>
      <c r="J213" s="19"/>
      <c r="K213" s="22"/>
      <c r="L213" s="19"/>
    </row>
    <row r="214" spans="1:12" ht="15" x14ac:dyDescent="0.25">
      <c r="A214" s="15"/>
      <c r="B214" s="16"/>
      <c r="C214" s="17"/>
      <c r="D214" s="41" t="s">
        <v>28</v>
      </c>
      <c r="E214" s="21"/>
      <c r="F214" s="19"/>
      <c r="G214" s="19"/>
      <c r="H214" s="19"/>
      <c r="I214" s="19"/>
      <c r="J214" s="19"/>
      <c r="K214" s="22"/>
      <c r="L214" s="19"/>
    </row>
    <row r="215" spans="1:12" ht="15" x14ac:dyDescent="0.25">
      <c r="A215" s="15"/>
      <c r="B215" s="16"/>
      <c r="C215" s="17"/>
      <c r="D215" s="41" t="s">
        <v>29</v>
      </c>
      <c r="E215" s="21"/>
      <c r="F215" s="19"/>
      <c r="G215" s="19"/>
      <c r="H215" s="19"/>
      <c r="I215" s="19"/>
      <c r="J215" s="19"/>
      <c r="K215" s="22"/>
      <c r="L215" s="19"/>
    </row>
    <row r="216" spans="1:12" ht="15" x14ac:dyDescent="0.25">
      <c r="A216" s="15"/>
      <c r="B216" s="16"/>
      <c r="C216" s="17"/>
      <c r="D216" s="41" t="s">
        <v>30</v>
      </c>
      <c r="E216" s="21"/>
      <c r="F216" s="19"/>
      <c r="G216" s="19"/>
      <c r="H216" s="19"/>
      <c r="I216" s="19"/>
      <c r="J216" s="19"/>
      <c r="K216" s="22"/>
      <c r="L216" s="19"/>
    </row>
    <row r="217" spans="1:12" ht="15" x14ac:dyDescent="0.25">
      <c r="A217" s="15"/>
      <c r="B217" s="16"/>
      <c r="C217" s="17"/>
      <c r="D217" s="18"/>
      <c r="E217" s="21"/>
      <c r="F217" s="19"/>
      <c r="G217" s="19"/>
      <c r="H217" s="19"/>
      <c r="I217" s="19"/>
      <c r="J217" s="19"/>
      <c r="K217" s="22"/>
      <c r="L217" s="19"/>
    </row>
    <row r="218" spans="1:12" ht="15" x14ac:dyDescent="0.25">
      <c r="A218" s="15"/>
      <c r="B218" s="16"/>
      <c r="C218" s="17"/>
      <c r="D218" s="18"/>
      <c r="E218" s="21"/>
      <c r="F218" s="19"/>
      <c r="G218" s="19"/>
      <c r="H218" s="19"/>
      <c r="I218" s="19"/>
      <c r="J218" s="19"/>
      <c r="K218" s="22"/>
      <c r="L218" s="19"/>
    </row>
    <row r="219" spans="1:12" ht="15" x14ac:dyDescent="0.25">
      <c r="A219" s="23"/>
      <c r="B219" s="24"/>
      <c r="C219" s="25"/>
      <c r="D219" s="26" t="s">
        <v>31</v>
      </c>
      <c r="E219" s="27"/>
      <c r="F219" s="28">
        <f>SUM(F210:F218)</f>
        <v>0</v>
      </c>
      <c r="G219" s="28">
        <f t="shared" ref="G219:J219" si="48">SUM(G210:G218)</f>
        <v>0</v>
      </c>
      <c r="H219" s="28">
        <f t="shared" si="48"/>
        <v>0</v>
      </c>
      <c r="I219" s="28">
        <f t="shared" si="48"/>
        <v>0</v>
      </c>
      <c r="J219" s="28">
        <f t="shared" si="48"/>
        <v>0</v>
      </c>
      <c r="K219" s="29"/>
      <c r="L219" s="28">
        <f t="shared" ref="L219" si="49">SUM(L210:L218)</f>
        <v>0</v>
      </c>
    </row>
    <row r="220" spans="1:12" ht="15" thickBot="1" x14ac:dyDescent="0.25">
      <c r="A220" s="33">
        <f>A203</f>
        <v>2</v>
      </c>
      <c r="B220" s="34">
        <f>B203</f>
        <v>6</v>
      </c>
      <c r="C220" s="121" t="s">
        <v>4</v>
      </c>
      <c r="D220" s="122"/>
      <c r="E220" s="35"/>
      <c r="F220" s="36">
        <f>F209+F219</f>
        <v>575</v>
      </c>
      <c r="G220" s="36">
        <f t="shared" ref="G220:J220" si="50">G209+G219</f>
        <v>15.27</v>
      </c>
      <c r="H220" s="36">
        <f t="shared" si="50"/>
        <v>15.065</v>
      </c>
      <c r="I220" s="36">
        <f t="shared" si="50"/>
        <v>76.326999999999998</v>
      </c>
      <c r="J220" s="36">
        <f t="shared" si="50"/>
        <v>506</v>
      </c>
      <c r="K220" s="36"/>
      <c r="L220" s="36">
        <f t="shared" ref="L220:L221" si="51">L209+L219</f>
        <v>89.77</v>
      </c>
    </row>
    <row r="221" spans="1:12" ht="13.5" thickBot="1" x14ac:dyDescent="0.25">
      <c r="A221" s="83"/>
      <c r="B221" s="84"/>
      <c r="C221" s="120" t="s">
        <v>51</v>
      </c>
      <c r="D221" s="120"/>
      <c r="E221" s="120"/>
      <c r="F221" s="88">
        <f>(F220+F202+F185+F167+F150+F132+F113+F96+F77+F60+F41+F24)/12</f>
        <v>586.41666666666663</v>
      </c>
      <c r="G221" s="87">
        <f>(G220+G202+G185+G167+G150+G132+G113+G96+G77+G60+G41+G24)/12</f>
        <v>18.748083333333334</v>
      </c>
      <c r="H221" s="87">
        <f>(H220+H202+H185+H167+H150+H132+H113+H96+H77+H60+H41+H24)/12</f>
        <v>18.912333333333333</v>
      </c>
      <c r="I221" s="87">
        <f>(I220+I202+I185+I167+I150+I132+I113+I96+I77+I60+I41+I24)/12</f>
        <v>77.447000000000003</v>
      </c>
      <c r="J221" s="88">
        <f>(J220+J202+J185+J167+J150+J132+J113+J96+J77+J60+J41+J24)/12</f>
        <v>559.75</v>
      </c>
      <c r="K221" s="85"/>
      <c r="L221" s="86">
        <f t="shared" si="51"/>
        <v>89.77</v>
      </c>
    </row>
  </sheetData>
  <mergeCells count="16">
    <mergeCell ref="C221:E221"/>
    <mergeCell ref="C220:D220"/>
    <mergeCell ref="C113:D113"/>
    <mergeCell ref="C1:E1"/>
    <mergeCell ref="H1:K1"/>
    <mergeCell ref="H2:K2"/>
    <mergeCell ref="C41:D41"/>
    <mergeCell ref="C60:D60"/>
    <mergeCell ref="C77:D77"/>
    <mergeCell ref="C96:D96"/>
    <mergeCell ref="C24:D24"/>
    <mergeCell ref="C202:D202"/>
    <mergeCell ref="C132:D132"/>
    <mergeCell ref="C150:D150"/>
    <mergeCell ref="C167:D167"/>
    <mergeCell ref="C185:D18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2025-09-20T05:35:00Z</dcterms:modified>
</cp:coreProperties>
</file>