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ОРГАНИЗАЦИЯ ПИТАНИЯ\МЕНЮ\Апрель 2026\"/>
    </mc:Choice>
  </mc:AlternateContent>
  <bookViews>
    <workbookView xWindow="0" yWindow="0" windowWidth="23040" windowHeight="8328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196" i="1" l="1"/>
  <c r="L99" i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 s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 s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I196" i="1" l="1"/>
  <c r="J196" i="1"/>
  <c r="H196" i="1"/>
  <c r="G196" i="1"/>
  <c r="B100" i="1" l="1"/>
  <c r="A100" i="1"/>
  <c r="F99" i="1"/>
  <c r="F100" i="1" s="1"/>
  <c r="B81" i="1"/>
  <c r="A81" i="1"/>
  <c r="F80" i="1"/>
  <c r="F81" i="1" s="1"/>
  <c r="B62" i="1"/>
  <c r="A62" i="1"/>
  <c r="F61" i="1"/>
  <c r="B43" i="1"/>
  <c r="F42" i="1"/>
  <c r="B24" i="1"/>
  <c r="A24" i="1"/>
  <c r="F23" i="1"/>
  <c r="B195" i="1"/>
  <c r="A195" i="1"/>
  <c r="F194" i="1"/>
  <c r="B176" i="1"/>
  <c r="A176" i="1"/>
  <c r="F175" i="1"/>
  <c r="B157" i="1"/>
  <c r="A157" i="1"/>
  <c r="F156" i="1"/>
  <c r="B138" i="1"/>
  <c r="A138" i="1"/>
  <c r="F137" i="1"/>
  <c r="B119" i="1"/>
  <c r="A119" i="1"/>
  <c r="F118" i="1"/>
  <c r="F138" i="1" l="1"/>
  <c r="F24" i="1"/>
  <c r="F157" i="1"/>
  <c r="F119" i="1"/>
  <c r="F195" i="1"/>
  <c r="F176" i="1"/>
  <c r="F62" i="1"/>
  <c r="F43" i="1"/>
  <c r="F196" i="1" l="1"/>
</calcChain>
</file>

<file path=xl/sharedStrings.xml><?xml version="1.0" encoding="utf-8"?>
<sst xmlns="http://schemas.openxmlformats.org/spreadsheetml/2006/main" count="283" uniqueCount="93">
  <si>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</si>
  <si>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</si>
  <si>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</si>
  <si>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</si>
  <si>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</si>
  <si>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</si>
  <si>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</si>
  <si>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</si>
  <si>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</si>
  <si>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</si>
  <si>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</si>
  <si>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</si>
  <si>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</si>
  <si>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</si>
  <si>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</si>
  <si>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</si>
  <si>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</si>
  <si>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</si>
  <si>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</si>
  <si>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</si>
  <si>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</si>
  <si>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</si>
  <si>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</si>
  <si>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</si>
  <si>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</si>
  <si>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</si>
  <si>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</si>
  <si>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</si>
  <si>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</si>
  <si>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</si>
  <si>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</si>
  <si>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</si>
  <si>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</si>
  <si>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</si>
  <si>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</si>
  <si>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</si>
  <si>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</si>
  <si>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</si>
  <si>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</si>
  <si>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</si>
  <si>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</si>
  <si>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</si>
  <si>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</si>
  <si>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</si>
  <si>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</si>
  <si>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</si>
  <si>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</si>
  <si>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</si>
  <si>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</si>
  <si>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</si>
  <si>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</si>
  <si>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</si>
  <si>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</si>
  <si>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</si>
  <si>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</si>
  <si>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</si>
  <si>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</si>
  <si>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</si>
  <si>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</si>
  <si>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</si>
  <si>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</si>
  <si>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</si>
  <si>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</si>
  <si>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</si>
  <si>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</si>
  <si>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</si>
  <si>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</si>
  <si>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</si>
  <si>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</si>
  <si>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</si>
  <si>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</si>
  <si>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</si>
  <si>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</si>
  <si>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</si>
  <si>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</si>
  <si>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</si>
  <si>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</si>
  <si>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</si>
  <si>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</si>
  <si>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</si>
  <si>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</si>
  <si>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</si>
  <si>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</si>
  <si>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</si>
  <si>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</si>
  <si>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</si>
  <si>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</si>
  <si>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</si>
  <si>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Чикен</t>
  </si>
  <si>
    <t>ТТК №2213 от 02.12.2022 г</t>
  </si>
  <si>
    <t>04</t>
  </si>
  <si>
    <t>Вахитова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</si>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</sst>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topLeftCell="A172" zoomScale="90" zoomScaleNormal="142" zoomScaleSheetLayoutView="90" workbookViewId="0">
      <selection activeCell="A196" sqref="A196:XFD214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18"/>
      <c r="D1" s="119"/>
      <c r="E1" s="119"/>
      <c r="F1" s="5" t="s">
        <v>14</v>
      </c>
      <c r="G1" s="4" t="s">
        <v>15</v>
      </c>
      <c r="H1" s="120" t="s">
        <v>92</v>
      </c>
      <c r="I1" s="120"/>
      <c r="J1" s="120"/>
      <c r="K1" s="120"/>
    </row>
    <row r="2" spans="1:12" ht="17.399999999999999" x14ac:dyDescent="0.25">
      <c r="A2" s="6" t="s">
        <v>42</v>
      </c>
      <c r="B2" s="4"/>
      <c r="C2" s="4"/>
      <c r="D2" s="3"/>
      <c r="E2" s="4"/>
      <c r="F2" s="4"/>
      <c r="G2" s="4" t="s">
        <v>16</v>
      </c>
      <c r="H2" s="121" t="s">
        <v>91</v>
      </c>
      <c r="I2" s="121"/>
      <c r="J2" s="121"/>
      <c r="K2" s="121"/>
    </row>
    <row r="3" spans="1:12" ht="17.25" customHeight="1" x14ac:dyDescent="0.25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/>
      <c r="I3" s="113" t="s">
        <v>90</v>
      </c>
      <c r="J3" s="50">
        <v>2026</v>
      </c>
      <c r="K3" s="3"/>
    </row>
    <row r="4" spans="1:12" ht="13.8" thickBot="1" x14ac:dyDescent="0.3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21" thickBot="1" x14ac:dyDescent="0.3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.6" x14ac:dyDescent="0.25">
      <c r="A6" s="9">
        <v>1</v>
      </c>
      <c r="B6" s="10">
        <v>1</v>
      </c>
      <c r="C6" s="11" t="s">
        <v>18</v>
      </c>
      <c r="D6" s="102" t="s">
        <v>19</v>
      </c>
      <c r="E6" s="42" t="s">
        <v>79</v>
      </c>
      <c r="F6" s="109">
        <v>90</v>
      </c>
      <c r="G6" s="104">
        <v>8.2680000000000007</v>
      </c>
      <c r="H6" s="104">
        <v>9.9109999999999996</v>
      </c>
      <c r="I6" s="104">
        <v>9.1170000000000009</v>
      </c>
      <c r="J6" s="103">
        <v>159</v>
      </c>
      <c r="K6" s="46" t="s">
        <v>80</v>
      </c>
      <c r="L6" s="69"/>
    </row>
    <row r="7" spans="1:12" ht="13.8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60</v>
      </c>
      <c r="L7" s="61"/>
    </row>
    <row r="8" spans="1:12" ht="13.8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3.8" x14ac:dyDescent="0.25">
      <c r="A9" s="15"/>
      <c r="B9" s="16"/>
      <c r="C9" s="17"/>
      <c r="D9" s="20" t="s">
        <v>21</v>
      </c>
      <c r="E9" s="64" t="s">
        <v>61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3.8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3.8" x14ac:dyDescent="0.25">
      <c r="A11" s="15"/>
      <c r="B11" s="16"/>
      <c r="C11" s="17"/>
      <c r="D11" s="20" t="s">
        <v>24</v>
      </c>
      <c r="E11" s="95" t="s">
        <v>82</v>
      </c>
      <c r="F11" s="96">
        <v>60</v>
      </c>
      <c r="G11" s="97">
        <v>0.66</v>
      </c>
      <c r="H11" s="97">
        <v>0.12</v>
      </c>
      <c r="I11" s="97">
        <v>2.2799999999999998</v>
      </c>
      <c r="J11" s="96">
        <v>14</v>
      </c>
      <c r="K11" s="75" t="s">
        <v>81</v>
      </c>
      <c r="L11" s="61"/>
    </row>
    <row r="12" spans="1:12" ht="13.8" x14ac:dyDescent="0.25">
      <c r="A12" s="15"/>
      <c r="B12" s="16"/>
      <c r="C12" s="17"/>
      <c r="D12" s="87" t="s">
        <v>46</v>
      </c>
      <c r="E12" s="42" t="s">
        <v>62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3.8" x14ac:dyDescent="0.25">
      <c r="A13" s="23"/>
      <c r="B13" s="24"/>
      <c r="C13" s="25"/>
      <c r="D13" s="26" t="s">
        <v>31</v>
      </c>
      <c r="E13" s="70"/>
      <c r="F13" s="71">
        <f>SUM(F6:F12)</f>
        <v>578</v>
      </c>
      <c r="G13" s="72">
        <f>SUM(G6:G12)</f>
        <v>20.056999999999999</v>
      </c>
      <c r="H13" s="72">
        <f>SUM(H6:H12)</f>
        <v>20.260999999999999</v>
      </c>
      <c r="I13" s="72">
        <f>SUM(I6:I12)</f>
        <v>67.078999999999994</v>
      </c>
      <c r="J13" s="71">
        <f>SUM(J6:J12)</f>
        <v>533</v>
      </c>
      <c r="K13" s="73"/>
      <c r="L13" s="71">
        <v>92.76</v>
      </c>
    </row>
    <row r="14" spans="1:12" ht="13.8" x14ac:dyDescent="0.25">
      <c r="A14" s="30"/>
      <c r="B14" s="31"/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16" t="s">
        <v>4</v>
      </c>
      <c r="D24" s="117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18</v>
      </c>
      <c r="D25" s="47" t="s">
        <v>19</v>
      </c>
      <c r="E25" s="98" t="s">
        <v>63</v>
      </c>
      <c r="F25" s="99">
        <v>180</v>
      </c>
      <c r="G25" s="100">
        <v>13.404999999999999</v>
      </c>
      <c r="H25" s="100">
        <v>15.241</v>
      </c>
      <c r="I25" s="100">
        <v>30.783999999999999</v>
      </c>
      <c r="J25" s="99">
        <v>314</v>
      </c>
      <c r="K25" s="59" t="s">
        <v>64</v>
      </c>
      <c r="L25" s="69"/>
    </row>
    <row r="26" spans="1:12" ht="13.8" x14ac:dyDescent="0.25">
      <c r="A26" s="37"/>
      <c r="B26" s="16"/>
      <c r="C26" s="17"/>
      <c r="D26" s="40"/>
      <c r="E26" s="91"/>
      <c r="F26" s="92"/>
      <c r="G26" s="93"/>
      <c r="H26" s="93"/>
      <c r="I26" s="93"/>
      <c r="J26" s="92"/>
      <c r="K26" s="66"/>
      <c r="L26" s="61"/>
    </row>
    <row r="27" spans="1:12" ht="13.8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3.8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3.8" x14ac:dyDescent="0.25">
      <c r="A29" s="37"/>
      <c r="B29" s="16"/>
      <c r="C29" s="17"/>
      <c r="D29" s="20" t="s">
        <v>22</v>
      </c>
      <c r="E29" s="42" t="s">
        <v>67</v>
      </c>
      <c r="F29" s="63">
        <v>100</v>
      </c>
      <c r="G29" s="65">
        <v>0.4</v>
      </c>
      <c r="H29" s="65">
        <v>0.4</v>
      </c>
      <c r="I29" s="65">
        <v>9.8000000000000007</v>
      </c>
      <c r="J29" s="63">
        <v>47</v>
      </c>
      <c r="K29" s="62" t="s">
        <v>45</v>
      </c>
      <c r="L29" s="61"/>
    </row>
    <row r="30" spans="1:12" ht="13.8" x14ac:dyDescent="0.25">
      <c r="A30" s="37"/>
      <c r="B30" s="16"/>
      <c r="C30" s="17"/>
      <c r="D30" s="40"/>
      <c r="E30" s="91"/>
      <c r="F30" s="92"/>
      <c r="G30" s="93"/>
      <c r="H30" s="93"/>
      <c r="I30" s="93"/>
      <c r="J30" s="92"/>
      <c r="K30" s="66"/>
      <c r="L30" s="61"/>
    </row>
    <row r="31" spans="1:12" ht="13.8" x14ac:dyDescent="0.25">
      <c r="A31" s="37"/>
      <c r="B31" s="16"/>
      <c r="C31" s="17"/>
      <c r="D31" s="40"/>
      <c r="E31" s="91"/>
      <c r="F31" s="92"/>
      <c r="G31" s="93"/>
      <c r="H31" s="93"/>
      <c r="I31" s="93"/>
      <c r="J31" s="92"/>
      <c r="K31" s="66"/>
      <c r="L31" s="61"/>
    </row>
    <row r="32" spans="1:12" ht="13.8" x14ac:dyDescent="0.25">
      <c r="A32" s="38"/>
      <c r="B32" s="24"/>
      <c r="C32" s="25"/>
      <c r="D32" s="26" t="s">
        <v>31</v>
      </c>
      <c r="E32" s="70"/>
      <c r="F32" s="71">
        <f>SUM(F25:F31)</f>
        <v>528</v>
      </c>
      <c r="G32" s="72">
        <f t="shared" ref="G32:J32" si="4">SUM(G25:G31)</f>
        <v>16.331999999999997</v>
      </c>
      <c r="H32" s="72">
        <f t="shared" si="4"/>
        <v>16.003</v>
      </c>
      <c r="I32" s="72">
        <f t="shared" si="4"/>
        <v>67.41</v>
      </c>
      <c r="J32" s="71">
        <f t="shared" si="4"/>
        <v>484</v>
      </c>
      <c r="K32" s="73"/>
      <c r="L32" s="71">
        <v>92.76</v>
      </c>
    </row>
    <row r="33" spans="1:12" ht="13.8" x14ac:dyDescent="0.25">
      <c r="A33" s="31"/>
      <c r="B33" s="31"/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 x14ac:dyDescent="0.3">
      <c r="A43" s="39">
        <v>1</v>
      </c>
      <c r="B43" s="39">
        <f>B25</f>
        <v>2</v>
      </c>
      <c r="C43" s="116" t="s">
        <v>4</v>
      </c>
      <c r="D43" s="117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7" t="s">
        <v>19</v>
      </c>
      <c r="E44" s="98" t="s">
        <v>54</v>
      </c>
      <c r="F44" s="99">
        <v>190</v>
      </c>
      <c r="G44" s="100">
        <v>12.76</v>
      </c>
      <c r="H44" s="100">
        <v>16.984000000000002</v>
      </c>
      <c r="I44" s="100">
        <v>32.883000000000003</v>
      </c>
      <c r="J44" s="99">
        <v>335</v>
      </c>
      <c r="K44" s="59" t="s">
        <v>65</v>
      </c>
      <c r="L44" s="13"/>
    </row>
    <row r="45" spans="1:12" ht="13.8" x14ac:dyDescent="0.25">
      <c r="A45" s="15"/>
      <c r="B45" s="16"/>
      <c r="C45" s="17"/>
      <c r="D45" s="40"/>
      <c r="E45" s="91"/>
      <c r="F45" s="92"/>
      <c r="G45" s="93"/>
      <c r="H45" s="93"/>
      <c r="I45" s="93"/>
      <c r="J45" s="92"/>
      <c r="K45" s="66"/>
      <c r="L45" s="19"/>
    </row>
    <row r="46" spans="1:12" ht="13.8" x14ac:dyDescent="0.25">
      <c r="A46" s="15"/>
      <c r="B46" s="16"/>
      <c r="C46" s="17"/>
      <c r="D46" s="20" t="s">
        <v>20</v>
      </c>
      <c r="E46" s="42" t="s">
        <v>38</v>
      </c>
      <c r="F46" s="63">
        <v>208</v>
      </c>
      <c r="G46" s="65">
        <v>7.0000000000000001E-3</v>
      </c>
      <c r="H46" s="65">
        <v>2E-3</v>
      </c>
      <c r="I46" s="65">
        <v>7.9859999999999998</v>
      </c>
      <c r="J46" s="63">
        <v>32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3.8" x14ac:dyDescent="0.25">
      <c r="A48" s="15"/>
      <c r="B48" s="16"/>
      <c r="C48" s="17"/>
      <c r="D48" s="40"/>
      <c r="E48" s="91"/>
      <c r="F48" s="92"/>
      <c r="G48" s="93"/>
      <c r="H48" s="93"/>
      <c r="I48" s="93"/>
      <c r="J48" s="92"/>
      <c r="K48" s="66"/>
      <c r="L48" s="19"/>
    </row>
    <row r="49" spans="1:12" ht="13.8" x14ac:dyDescent="0.25">
      <c r="A49" s="15"/>
      <c r="B49" s="16"/>
      <c r="C49" s="17"/>
      <c r="D49" s="20" t="s">
        <v>24</v>
      </c>
      <c r="E49" s="95" t="s">
        <v>83</v>
      </c>
      <c r="F49" s="96">
        <v>60</v>
      </c>
      <c r="G49" s="97">
        <v>0.42</v>
      </c>
      <c r="H49" s="97">
        <v>0.06</v>
      </c>
      <c r="I49" s="97">
        <v>1.1399999999999999</v>
      </c>
      <c r="J49" s="96">
        <v>7</v>
      </c>
      <c r="K49" s="75" t="s">
        <v>81</v>
      </c>
      <c r="L49" s="19"/>
    </row>
    <row r="50" spans="1:12" ht="13.8" x14ac:dyDescent="0.25">
      <c r="A50" s="15"/>
      <c r="B50" s="16"/>
      <c r="C50" s="17"/>
      <c r="D50" s="87" t="s">
        <v>46</v>
      </c>
      <c r="E50" s="42" t="s">
        <v>84</v>
      </c>
      <c r="F50" s="63">
        <v>25</v>
      </c>
      <c r="G50" s="65">
        <v>0.82499999999999996</v>
      </c>
      <c r="H50" s="65">
        <v>0.14000000000000001</v>
      </c>
      <c r="I50" s="65">
        <v>16.55</v>
      </c>
      <c r="J50" s="63">
        <v>82</v>
      </c>
      <c r="K50" s="62" t="s">
        <v>85</v>
      </c>
      <c r="L50" s="19"/>
    </row>
    <row r="51" spans="1:12" ht="13.8" x14ac:dyDescent="0.25">
      <c r="A51" s="23"/>
      <c r="B51" s="24"/>
      <c r="C51" s="25"/>
      <c r="D51" s="26" t="s">
        <v>31</v>
      </c>
      <c r="E51" s="27"/>
      <c r="F51" s="71">
        <f>SUM(F44:F50)</f>
        <v>523</v>
      </c>
      <c r="G51" s="72">
        <f t="shared" ref="G51:J51" si="9">SUM(G44:G50)</f>
        <v>16.532</v>
      </c>
      <c r="H51" s="72">
        <f>SUM(H44:H50)</f>
        <v>17.545999999999999</v>
      </c>
      <c r="I51" s="72">
        <f t="shared" si="9"/>
        <v>77.399000000000001</v>
      </c>
      <c r="J51" s="71">
        <f t="shared" si="9"/>
        <v>547</v>
      </c>
      <c r="K51" s="29"/>
      <c r="L51" s="71">
        <v>92.76</v>
      </c>
    </row>
    <row r="52" spans="1:12" ht="13.8" x14ac:dyDescent="0.25">
      <c r="A52" s="30"/>
      <c r="B52" s="31"/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16" t="s">
        <v>4</v>
      </c>
      <c r="D62" s="117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7" t="s">
        <v>19</v>
      </c>
      <c r="E63" s="88" t="s">
        <v>68</v>
      </c>
      <c r="F63" s="89">
        <v>180</v>
      </c>
      <c r="G63" s="90">
        <v>16.664000000000001</v>
      </c>
      <c r="H63" s="90">
        <v>15.071999999999999</v>
      </c>
      <c r="I63" s="90">
        <v>40.137999999999998</v>
      </c>
      <c r="J63" s="89">
        <v>363</v>
      </c>
      <c r="K63" s="78" t="s">
        <v>69</v>
      </c>
      <c r="L63" s="69"/>
    </row>
    <row r="64" spans="1:12" ht="13.8" x14ac:dyDescent="0.25">
      <c r="A64" s="15"/>
      <c r="B64" s="16"/>
      <c r="C64" s="17"/>
      <c r="D64" s="40"/>
      <c r="E64" s="91"/>
      <c r="F64" s="92"/>
      <c r="G64" s="92"/>
      <c r="H64" s="92"/>
      <c r="I64" s="92"/>
      <c r="J64" s="92"/>
      <c r="K64" s="66"/>
      <c r="L64" s="61"/>
    </row>
    <row r="65" spans="1:12" ht="13.8" x14ac:dyDescent="0.25">
      <c r="A65" s="15"/>
      <c r="B65" s="16"/>
      <c r="C65" s="17"/>
      <c r="D65" s="20" t="s">
        <v>20</v>
      </c>
      <c r="E65" s="42" t="s">
        <v>66</v>
      </c>
      <c r="F65" s="63">
        <v>213</v>
      </c>
      <c r="G65" s="65">
        <v>5.1999999999999998E-2</v>
      </c>
      <c r="H65" s="65">
        <v>7.0000000000000001E-3</v>
      </c>
      <c r="I65" s="65">
        <v>8.1359999999999992</v>
      </c>
      <c r="J65" s="63">
        <v>34</v>
      </c>
      <c r="K65" s="62" t="s">
        <v>41</v>
      </c>
      <c r="L65" s="61"/>
    </row>
    <row r="66" spans="1:12" ht="13.8" x14ac:dyDescent="0.25">
      <c r="A66" s="15"/>
      <c r="B66" s="16"/>
      <c r="C66" s="17"/>
      <c r="D66" s="20" t="s">
        <v>21</v>
      </c>
      <c r="E66" s="64" t="s">
        <v>39</v>
      </c>
      <c r="F66" s="63">
        <v>42</v>
      </c>
      <c r="G66" s="65">
        <v>2.6720000000000002</v>
      </c>
      <c r="H66" s="65">
        <v>0.376</v>
      </c>
      <c r="I66" s="65">
        <v>19.824000000000002</v>
      </c>
      <c r="J66" s="63">
        <v>96</v>
      </c>
      <c r="K66" s="62"/>
      <c r="L66" s="61"/>
    </row>
    <row r="67" spans="1:12" ht="13.8" x14ac:dyDescent="0.25">
      <c r="A67" s="15"/>
      <c r="B67" s="16"/>
      <c r="C67" s="17"/>
      <c r="D67" s="40"/>
      <c r="E67" s="91"/>
      <c r="F67" s="92"/>
      <c r="G67" s="92"/>
      <c r="H67" s="92"/>
      <c r="I67" s="92"/>
      <c r="J67" s="92"/>
      <c r="K67" s="66"/>
      <c r="L67" s="61"/>
    </row>
    <row r="68" spans="1:12" ht="27.6" x14ac:dyDescent="0.25">
      <c r="A68" s="15"/>
      <c r="B68" s="16"/>
      <c r="C68" s="17"/>
      <c r="D68" s="20" t="s">
        <v>24</v>
      </c>
      <c r="E68" s="95" t="s">
        <v>86</v>
      </c>
      <c r="F68" s="96">
        <v>65</v>
      </c>
      <c r="G68" s="97">
        <v>0.54</v>
      </c>
      <c r="H68" s="97">
        <v>5.085</v>
      </c>
      <c r="I68" s="97">
        <v>1.71</v>
      </c>
      <c r="J68" s="96">
        <v>55</v>
      </c>
      <c r="K68" s="75" t="s">
        <v>47</v>
      </c>
      <c r="L68" s="61"/>
    </row>
    <row r="69" spans="1:12" ht="13.8" x14ac:dyDescent="0.25">
      <c r="A69" s="15"/>
      <c r="B69" s="16"/>
      <c r="C69" s="17"/>
      <c r="D69" s="40"/>
      <c r="E69" s="91"/>
      <c r="F69" s="92"/>
      <c r="G69" s="92"/>
      <c r="H69" s="92"/>
      <c r="I69" s="92"/>
      <c r="J69" s="92"/>
      <c r="K69" s="66"/>
      <c r="L69" s="19"/>
    </row>
    <row r="70" spans="1:12" ht="14.4" thickBot="1" x14ac:dyDescent="0.3">
      <c r="A70" s="23"/>
      <c r="B70" s="24"/>
      <c r="C70" s="25"/>
      <c r="D70" s="76" t="s">
        <v>31</v>
      </c>
      <c r="E70" s="70"/>
      <c r="F70" s="71">
        <f>SUM(F63:F69)</f>
        <v>500</v>
      </c>
      <c r="G70" s="72">
        <f>SUM(G63:G69)</f>
        <v>19.928000000000001</v>
      </c>
      <c r="H70" s="72">
        <f>SUM(H63:H69)</f>
        <v>20.54</v>
      </c>
      <c r="I70" s="72">
        <f>SUM(I63:I69)</f>
        <v>69.807999999999993</v>
      </c>
      <c r="J70" s="71">
        <f>SUM(J63:J69)</f>
        <v>548</v>
      </c>
      <c r="K70" s="73"/>
      <c r="L70" s="71">
        <v>92.76</v>
      </c>
    </row>
    <row r="71" spans="1:12" ht="13.8" x14ac:dyDescent="0.25">
      <c r="A71" s="30"/>
      <c r="B71" s="31"/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16" t="s">
        <v>4</v>
      </c>
      <c r="D81" s="117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27.6" x14ac:dyDescent="0.25">
      <c r="A82" s="106">
        <v>1</v>
      </c>
      <c r="B82" s="107">
        <v>5</v>
      </c>
      <c r="C82" s="108" t="s">
        <v>18</v>
      </c>
      <c r="D82" s="47" t="s">
        <v>19</v>
      </c>
      <c r="E82" s="67" t="s">
        <v>74</v>
      </c>
      <c r="F82" s="85">
        <v>95</v>
      </c>
      <c r="G82" s="86">
        <v>13.015000000000001</v>
      </c>
      <c r="H82" s="86">
        <v>10.978999999999999</v>
      </c>
      <c r="I82" s="86">
        <v>6.2759999999999998</v>
      </c>
      <c r="J82" s="85">
        <v>176</v>
      </c>
      <c r="K82" s="68" t="s">
        <v>75</v>
      </c>
      <c r="L82" s="44"/>
    </row>
    <row r="83" spans="1:12" ht="15.6" x14ac:dyDescent="0.25">
      <c r="A83" s="15"/>
      <c r="B83" s="16"/>
      <c r="C83" s="17"/>
      <c r="D83" s="20" t="s">
        <v>19</v>
      </c>
      <c r="E83" s="42" t="s">
        <v>53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71</v>
      </c>
      <c r="L83" s="45"/>
    </row>
    <row r="84" spans="1:12" ht="15.6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6" x14ac:dyDescent="0.25">
      <c r="A85" s="15"/>
      <c r="B85" s="16"/>
      <c r="C85" s="17"/>
      <c r="D85" s="20" t="s">
        <v>21</v>
      </c>
      <c r="E85" s="64" t="s">
        <v>70</v>
      </c>
      <c r="F85" s="63">
        <v>30</v>
      </c>
      <c r="G85" s="65">
        <v>1.5</v>
      </c>
      <c r="H85" s="65">
        <v>0.3</v>
      </c>
      <c r="I85" s="65">
        <v>13.5</v>
      </c>
      <c r="J85" s="63">
        <v>77</v>
      </c>
      <c r="K85" s="62"/>
      <c r="L85" s="45"/>
    </row>
    <row r="86" spans="1:12" ht="15.6" x14ac:dyDescent="0.25">
      <c r="A86" s="15"/>
      <c r="B86" s="16"/>
      <c r="C86" s="17"/>
      <c r="D86" s="40"/>
      <c r="E86" s="110"/>
      <c r="F86" s="111"/>
      <c r="G86" s="111"/>
      <c r="H86" s="111"/>
      <c r="I86" s="111"/>
      <c r="J86" s="111"/>
      <c r="K86" s="112"/>
      <c r="L86" s="45"/>
    </row>
    <row r="87" spans="1:12" ht="15.6" x14ac:dyDescent="0.25">
      <c r="A87" s="15"/>
      <c r="B87" s="16"/>
      <c r="C87" s="17"/>
      <c r="D87" s="40"/>
      <c r="E87" s="110"/>
      <c r="F87" s="111"/>
      <c r="G87" s="111"/>
      <c r="H87" s="111"/>
      <c r="I87" s="111"/>
      <c r="J87" s="111"/>
      <c r="K87" s="112"/>
      <c r="L87" s="45"/>
    </row>
    <row r="88" spans="1:12" ht="13.8" x14ac:dyDescent="0.25">
      <c r="A88" s="15"/>
      <c r="B88" s="16"/>
      <c r="C88" s="17"/>
      <c r="D88" s="87" t="s">
        <v>46</v>
      </c>
      <c r="E88" s="42" t="s">
        <v>87</v>
      </c>
      <c r="F88" s="63">
        <v>30</v>
      </c>
      <c r="G88" s="65">
        <v>1.8460000000000001</v>
      </c>
      <c r="H88" s="63">
        <v>4.7709999999999999</v>
      </c>
      <c r="I88" s="65">
        <v>19.071999999999999</v>
      </c>
      <c r="J88" s="63">
        <v>127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513</v>
      </c>
      <c r="G89" s="72">
        <f>SUM(G82:G88)</f>
        <v>19.650000000000002</v>
      </c>
      <c r="H89" s="72">
        <f>SUM(H82:H88)</f>
        <v>20.709</v>
      </c>
      <c r="I89" s="72">
        <f>SUM(I82:I88)</f>
        <v>68.861000000000004</v>
      </c>
      <c r="J89" s="71">
        <f>SUM(J82:J88)</f>
        <v>558</v>
      </c>
      <c r="K89" s="29"/>
      <c r="L89" s="71">
        <v>92.76</v>
      </c>
    </row>
    <row r="90" spans="1:12" ht="13.8" x14ac:dyDescent="0.25">
      <c r="A90" s="30"/>
      <c r="B90" s="31"/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16" t="s">
        <v>4</v>
      </c>
      <c r="D100" s="117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3.8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58</v>
      </c>
      <c r="F101" s="85">
        <v>94</v>
      </c>
      <c r="G101" s="86">
        <v>12.363</v>
      </c>
      <c r="H101" s="86">
        <v>12.803000000000001</v>
      </c>
      <c r="I101" s="86">
        <v>6.2229999999999999</v>
      </c>
      <c r="J101" s="85">
        <v>190</v>
      </c>
      <c r="K101" s="68" t="s">
        <v>59</v>
      </c>
      <c r="L101" s="69"/>
    </row>
    <row r="102" spans="1:12" ht="13.8" x14ac:dyDescent="0.25">
      <c r="A102" s="15"/>
      <c r="B102" s="16"/>
      <c r="C102" s="17"/>
      <c r="D102" s="20" t="s">
        <v>19</v>
      </c>
      <c r="E102" s="42" t="s">
        <v>43</v>
      </c>
      <c r="F102" s="63">
        <v>150</v>
      </c>
      <c r="G102" s="65">
        <v>5.6020000000000003</v>
      </c>
      <c r="H102" s="65">
        <v>5.0679999999999996</v>
      </c>
      <c r="I102" s="65">
        <v>35.905999999999999</v>
      </c>
      <c r="J102" s="63">
        <v>212</v>
      </c>
      <c r="K102" s="62" t="s">
        <v>60</v>
      </c>
      <c r="L102" s="61"/>
    </row>
    <row r="103" spans="1:12" ht="13.8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3.8" x14ac:dyDescent="0.25">
      <c r="A104" s="15"/>
      <c r="B104" s="16"/>
      <c r="C104" s="17"/>
      <c r="D104" s="20" t="s">
        <v>21</v>
      </c>
      <c r="E104" s="64" t="s">
        <v>70</v>
      </c>
      <c r="F104" s="63">
        <v>20</v>
      </c>
      <c r="G104" s="65">
        <v>1</v>
      </c>
      <c r="H104" s="65">
        <v>0.2</v>
      </c>
      <c r="I104" s="65">
        <v>9</v>
      </c>
      <c r="J104" s="63">
        <v>44</v>
      </c>
      <c r="K104" s="62"/>
      <c r="L104" s="61"/>
    </row>
    <row r="105" spans="1:12" ht="13.8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3.8" x14ac:dyDescent="0.25">
      <c r="A106" s="15"/>
      <c r="B106" s="16"/>
      <c r="C106" s="17"/>
      <c r="D106" s="20" t="s">
        <v>24</v>
      </c>
      <c r="E106" s="95" t="s">
        <v>83</v>
      </c>
      <c r="F106" s="96">
        <v>60</v>
      </c>
      <c r="G106" s="97">
        <v>0.42</v>
      </c>
      <c r="H106" s="97">
        <v>0.06</v>
      </c>
      <c r="I106" s="97">
        <v>1.1399999999999999</v>
      </c>
      <c r="J106" s="96">
        <v>7</v>
      </c>
      <c r="K106" s="75" t="s">
        <v>81</v>
      </c>
      <c r="L106" s="61"/>
    </row>
    <row r="107" spans="1:12" ht="13.8" x14ac:dyDescent="0.25">
      <c r="A107" s="15"/>
      <c r="B107" s="16"/>
      <c r="C107" s="17"/>
      <c r="D107" s="87" t="s">
        <v>46</v>
      </c>
      <c r="E107" s="42" t="s">
        <v>57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3.8" x14ac:dyDescent="0.25">
      <c r="A108" s="23"/>
      <c r="B108" s="24"/>
      <c r="C108" s="25"/>
      <c r="D108" s="26" t="s">
        <v>31</v>
      </c>
      <c r="E108" s="70"/>
      <c r="F108" s="71">
        <f>SUM(F101:F107)</f>
        <v>657</v>
      </c>
      <c r="G108" s="72">
        <f>SUM(G101:G107)</f>
        <v>19.392000000000003</v>
      </c>
      <c r="H108" s="72">
        <f>SUM(H101:H107)</f>
        <v>18.132999999999999</v>
      </c>
      <c r="I108" s="72">
        <f>SUM(I101:I107)</f>
        <v>75.254999999999995</v>
      </c>
      <c r="J108" s="71">
        <f>SUM(J101:J107)</f>
        <v>545</v>
      </c>
      <c r="K108" s="73"/>
      <c r="L108" s="71">
        <v>92.76</v>
      </c>
    </row>
    <row r="109" spans="1:12" ht="13.8" x14ac:dyDescent="0.25">
      <c r="A109" s="30"/>
      <c r="B109" s="31"/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2</v>
      </c>
      <c r="B119" s="34">
        <f>B101</f>
        <v>1</v>
      </c>
      <c r="C119" s="116" t="s">
        <v>4</v>
      </c>
      <c r="D119" s="117"/>
      <c r="E119" s="35"/>
      <c r="F119" s="36">
        <f>F108+F118</f>
        <v>657</v>
      </c>
      <c r="G119" s="36">
        <f t="shared" ref="G119:J119" si="24">G108+G118</f>
        <v>19.392000000000003</v>
      </c>
      <c r="H119" s="36">
        <f t="shared" si="24"/>
        <v>18.132999999999999</v>
      </c>
      <c r="I119" s="36">
        <f t="shared" si="24"/>
        <v>75.254999999999995</v>
      </c>
      <c r="J119" s="36">
        <f t="shared" si="24"/>
        <v>545</v>
      </c>
      <c r="K119" s="36"/>
      <c r="L119" s="36">
        <f t="shared" ref="L119" si="25">L108+L118</f>
        <v>92.76</v>
      </c>
    </row>
    <row r="120" spans="1:12" ht="39.6" x14ac:dyDescent="0.25">
      <c r="A120" s="37">
        <v>2</v>
      </c>
      <c r="B120" s="16">
        <v>2</v>
      </c>
      <c r="C120" s="11" t="s">
        <v>18</v>
      </c>
      <c r="D120" s="47" t="s">
        <v>19</v>
      </c>
      <c r="E120" s="98" t="s">
        <v>76</v>
      </c>
      <c r="F120" s="89">
        <v>180</v>
      </c>
      <c r="G120" s="90">
        <v>17.007000000000001</v>
      </c>
      <c r="H120" s="90">
        <v>18.901</v>
      </c>
      <c r="I120" s="90">
        <v>30.908000000000001</v>
      </c>
      <c r="J120" s="89">
        <v>362</v>
      </c>
      <c r="K120" s="114" t="s">
        <v>77</v>
      </c>
      <c r="L120" s="69"/>
    </row>
    <row r="121" spans="1:12" ht="13.8" x14ac:dyDescent="0.25">
      <c r="A121" s="37"/>
      <c r="B121" s="16"/>
      <c r="C121" s="17"/>
      <c r="D121" s="40"/>
      <c r="E121" s="94"/>
      <c r="F121" s="94"/>
      <c r="G121" s="94"/>
      <c r="H121" s="94"/>
      <c r="I121" s="94"/>
      <c r="J121" s="94"/>
      <c r="K121" s="94"/>
      <c r="L121" s="61"/>
    </row>
    <row r="122" spans="1:12" ht="13.8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3.8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3.8" x14ac:dyDescent="0.25">
      <c r="A124" s="37"/>
      <c r="B124" s="16"/>
      <c r="C124" s="17"/>
      <c r="D124" s="20" t="s">
        <v>22</v>
      </c>
      <c r="E124" s="42" t="s">
        <v>67</v>
      </c>
      <c r="F124" s="63">
        <v>100</v>
      </c>
      <c r="G124" s="65">
        <v>0.4</v>
      </c>
      <c r="H124" s="65">
        <v>0.4</v>
      </c>
      <c r="I124" s="65">
        <v>9.8000000000000007</v>
      </c>
      <c r="J124" s="63">
        <v>47</v>
      </c>
      <c r="K124" s="62" t="s">
        <v>45</v>
      </c>
      <c r="L124" s="61"/>
    </row>
    <row r="125" spans="1:12" ht="13.8" x14ac:dyDescent="0.25">
      <c r="A125" s="37"/>
      <c r="B125" s="16"/>
      <c r="C125" s="17"/>
      <c r="D125" s="40"/>
      <c r="E125" s="94"/>
      <c r="F125" s="94"/>
      <c r="G125" s="94"/>
      <c r="H125" s="94"/>
      <c r="I125" s="94"/>
      <c r="J125" s="94"/>
      <c r="K125" s="94"/>
      <c r="L125" s="61"/>
    </row>
    <row r="126" spans="1:12" ht="13.8" x14ac:dyDescent="0.25">
      <c r="A126" s="37"/>
      <c r="B126" s="16"/>
      <c r="C126" s="17"/>
      <c r="D126" s="40"/>
      <c r="E126" s="94"/>
      <c r="F126" s="94"/>
      <c r="G126" s="94"/>
      <c r="H126" s="94"/>
      <c r="I126" s="94"/>
      <c r="J126" s="94"/>
      <c r="K126" s="94"/>
      <c r="L126" s="61"/>
    </row>
    <row r="127" spans="1:12" ht="13.8" x14ac:dyDescent="0.25">
      <c r="A127" s="38"/>
      <c r="B127" s="24"/>
      <c r="C127" s="25"/>
      <c r="D127" s="26" t="s">
        <v>31</v>
      </c>
      <c r="E127" s="70"/>
      <c r="F127" s="71">
        <f>SUM(F120:F126)</f>
        <v>528</v>
      </c>
      <c r="G127" s="72">
        <f>SUM(G120:G126)</f>
        <v>19.934000000000001</v>
      </c>
      <c r="H127" s="72">
        <f>SUM(H120:H126)</f>
        <v>19.662999999999997</v>
      </c>
      <c r="I127" s="72">
        <f>SUM(I120:I126)</f>
        <v>67.533999999999992</v>
      </c>
      <c r="J127" s="71">
        <f>SUM(J120:J126)</f>
        <v>532</v>
      </c>
      <c r="K127" s="73"/>
      <c r="L127" s="71">
        <v>92.76</v>
      </c>
    </row>
    <row r="128" spans="1:12" ht="13.8" x14ac:dyDescent="0.25">
      <c r="A128" s="31"/>
      <c r="B128" s="31"/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3">
      <c r="A138" s="39">
        <f>A120</f>
        <v>2</v>
      </c>
      <c r="B138" s="39">
        <f>B120</f>
        <v>2</v>
      </c>
      <c r="C138" s="116" t="s">
        <v>4</v>
      </c>
      <c r="D138" s="117"/>
      <c r="E138" s="35"/>
      <c r="F138" s="36">
        <f>F127+F137</f>
        <v>528</v>
      </c>
      <c r="G138" s="36">
        <f t="shared" ref="G138:J138" si="28">G127+G137</f>
        <v>19.934000000000001</v>
      </c>
      <c r="H138" s="36">
        <f t="shared" si="28"/>
        <v>19.662999999999997</v>
      </c>
      <c r="I138" s="36">
        <f t="shared" si="28"/>
        <v>67.533999999999992</v>
      </c>
      <c r="J138" s="36">
        <f t="shared" si="28"/>
        <v>532</v>
      </c>
      <c r="K138" s="36"/>
      <c r="L138" s="36">
        <f t="shared" ref="L138" si="29">L127+L137</f>
        <v>92.76</v>
      </c>
    </row>
    <row r="139" spans="1:12" ht="13.8" x14ac:dyDescent="0.25">
      <c r="A139" s="9">
        <v>2</v>
      </c>
      <c r="B139" s="10">
        <v>3</v>
      </c>
      <c r="C139" s="11" t="s">
        <v>18</v>
      </c>
      <c r="D139" s="47" t="s">
        <v>19</v>
      </c>
      <c r="E139" s="88" t="s">
        <v>51</v>
      </c>
      <c r="F139" s="89">
        <v>90</v>
      </c>
      <c r="G139" s="90">
        <v>11.901999999999999</v>
      </c>
      <c r="H139" s="90">
        <v>14.545999999999999</v>
      </c>
      <c r="I139" s="90">
        <v>1.893</v>
      </c>
      <c r="J139" s="89">
        <v>186</v>
      </c>
      <c r="K139" s="77" t="s">
        <v>50</v>
      </c>
      <c r="L139" s="69"/>
    </row>
    <row r="140" spans="1:12" ht="13.8" x14ac:dyDescent="0.25">
      <c r="A140" s="15"/>
      <c r="B140" s="16"/>
      <c r="C140" s="17"/>
      <c r="D140" s="20" t="s">
        <v>19</v>
      </c>
      <c r="E140" s="42" t="s">
        <v>73</v>
      </c>
      <c r="F140" s="63">
        <v>150</v>
      </c>
      <c r="G140" s="65">
        <v>3.5</v>
      </c>
      <c r="H140" s="65">
        <v>4.6429999999999998</v>
      </c>
      <c r="I140" s="65">
        <v>22.027999999999999</v>
      </c>
      <c r="J140" s="63">
        <v>144</v>
      </c>
      <c r="K140" s="62" t="s">
        <v>56</v>
      </c>
      <c r="L140" s="74"/>
    </row>
    <row r="141" spans="1:12" ht="13.8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4"/>
    </row>
    <row r="142" spans="1:12" ht="13.8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4"/>
    </row>
    <row r="143" spans="1:12" ht="13.8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3.8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3.8" x14ac:dyDescent="0.25">
      <c r="A145" s="15"/>
      <c r="B145" s="16"/>
      <c r="C145" s="17"/>
      <c r="D145" s="87" t="s">
        <v>46</v>
      </c>
      <c r="E145" s="42" t="s">
        <v>72</v>
      </c>
      <c r="F145" s="63">
        <v>200</v>
      </c>
      <c r="G145" s="63">
        <v>0</v>
      </c>
      <c r="H145" s="63">
        <v>0</v>
      </c>
      <c r="I145" s="63">
        <v>22</v>
      </c>
      <c r="J145" s="63">
        <v>90</v>
      </c>
      <c r="K145" s="22" t="s">
        <v>48</v>
      </c>
      <c r="L145" s="61"/>
    </row>
    <row r="146" spans="1:12" ht="13.8" x14ac:dyDescent="0.25">
      <c r="A146" s="23"/>
      <c r="B146" s="24"/>
      <c r="C146" s="25"/>
      <c r="D146" s="26" t="s">
        <v>31</v>
      </c>
      <c r="E146" s="70"/>
      <c r="F146" s="71">
        <f>SUM(F139:F145)</f>
        <v>688</v>
      </c>
      <c r="G146" s="72">
        <f>SUM(G139:G145)</f>
        <v>17.928999999999998</v>
      </c>
      <c r="H146" s="72">
        <f>SUM(H139:H145)</f>
        <v>19.550999999999998</v>
      </c>
      <c r="I146" s="72">
        <f>SUM(I139:I145)</f>
        <v>72.747</v>
      </c>
      <c r="J146" s="71">
        <f>SUM(J139:J145)</f>
        <v>543</v>
      </c>
      <c r="K146" s="73"/>
      <c r="L146" s="71">
        <v>92.76</v>
      </c>
    </row>
    <row r="147" spans="1:12" ht="13.8" x14ac:dyDescent="0.25">
      <c r="A147" s="30"/>
      <c r="B147" s="31"/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3">
      <c r="A157" s="33">
        <f>A139</f>
        <v>2</v>
      </c>
      <c r="B157" s="34">
        <f>B139</f>
        <v>3</v>
      </c>
      <c r="C157" s="116" t="s">
        <v>4</v>
      </c>
      <c r="D157" s="117"/>
      <c r="E157" s="35"/>
      <c r="F157" s="36">
        <f>F146+F156</f>
        <v>688</v>
      </c>
      <c r="G157" s="36">
        <f t="shared" ref="G157:J157" si="32">G146+G156</f>
        <v>17.928999999999998</v>
      </c>
      <c r="H157" s="36">
        <f t="shared" si="32"/>
        <v>19.550999999999998</v>
      </c>
      <c r="I157" s="36">
        <f t="shared" si="32"/>
        <v>72.747</v>
      </c>
      <c r="J157" s="36">
        <f t="shared" si="32"/>
        <v>543</v>
      </c>
      <c r="K157" s="36"/>
      <c r="L157" s="36">
        <f t="shared" ref="L157" si="33">L146+L156</f>
        <v>92.76</v>
      </c>
    </row>
    <row r="158" spans="1:12" ht="13.8" x14ac:dyDescent="0.25">
      <c r="A158" s="9">
        <v>2</v>
      </c>
      <c r="B158" s="10">
        <v>4</v>
      </c>
      <c r="C158" s="11" t="s">
        <v>18</v>
      </c>
      <c r="D158" s="47" t="s">
        <v>19</v>
      </c>
      <c r="E158" s="98" t="s">
        <v>40</v>
      </c>
      <c r="F158" s="99">
        <v>190</v>
      </c>
      <c r="G158" s="100">
        <v>13.603999999999999</v>
      </c>
      <c r="H158" s="100">
        <v>15.843</v>
      </c>
      <c r="I158" s="100">
        <v>45.965000000000003</v>
      </c>
      <c r="J158" s="99">
        <v>381</v>
      </c>
      <c r="K158" s="59" t="s">
        <v>37</v>
      </c>
      <c r="L158" s="69"/>
    </row>
    <row r="159" spans="1:12" ht="13.8" x14ac:dyDescent="0.25">
      <c r="A159" s="15"/>
      <c r="B159" s="16"/>
      <c r="C159" s="17"/>
      <c r="D159" s="40"/>
      <c r="E159" s="91"/>
      <c r="F159" s="92"/>
      <c r="G159" s="93"/>
      <c r="H159" s="93"/>
      <c r="I159" s="93"/>
      <c r="J159" s="92"/>
      <c r="K159" s="101"/>
      <c r="L159" s="61"/>
    </row>
    <row r="160" spans="1:12" ht="13.8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3.8" x14ac:dyDescent="0.25">
      <c r="A161" s="15"/>
      <c r="B161" s="16"/>
      <c r="C161" s="17"/>
      <c r="D161" s="20" t="s">
        <v>21</v>
      </c>
      <c r="E161" s="64" t="s">
        <v>70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3.8" x14ac:dyDescent="0.25">
      <c r="A162" s="15"/>
      <c r="B162" s="16"/>
      <c r="C162" s="17"/>
      <c r="D162" s="20" t="s">
        <v>22</v>
      </c>
      <c r="E162" s="42" t="s">
        <v>78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45</v>
      </c>
      <c r="L162" s="61"/>
    </row>
    <row r="163" spans="1:12" ht="13.8" x14ac:dyDescent="0.25">
      <c r="A163" s="15"/>
      <c r="B163" s="16"/>
      <c r="C163" s="17"/>
      <c r="D163" s="40"/>
      <c r="E163" s="94"/>
      <c r="F163" s="94"/>
      <c r="G163" s="94"/>
      <c r="H163" s="94"/>
      <c r="I163" s="94"/>
      <c r="J163" s="94"/>
      <c r="K163" s="94"/>
      <c r="L163" s="19"/>
    </row>
    <row r="164" spans="1:12" ht="13.8" x14ac:dyDescent="0.25">
      <c r="A164" s="15"/>
      <c r="B164" s="16"/>
      <c r="C164" s="17"/>
      <c r="D164" s="87" t="s">
        <v>46</v>
      </c>
      <c r="E164" s="42" t="s">
        <v>52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49</v>
      </c>
      <c r="L164" s="19"/>
    </row>
    <row r="165" spans="1:12" ht="13.8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20.628</v>
      </c>
      <c r="I165" s="72">
        <f>SUM(I158:I164)</f>
        <v>81.975000000000009</v>
      </c>
      <c r="J165" s="71">
        <f>SUM(J158:J164)</f>
        <v>583</v>
      </c>
      <c r="K165" s="73"/>
      <c r="L165" s="71">
        <v>92.76</v>
      </c>
    </row>
    <row r="166" spans="1:12" ht="13.8" x14ac:dyDescent="0.25">
      <c r="A166" s="30"/>
      <c r="B166" s="31"/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4</v>
      </c>
      <c r="C176" s="116" t="s">
        <v>4</v>
      </c>
      <c r="D176" s="117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20.628</v>
      </c>
      <c r="I176" s="36">
        <f t="shared" si="36"/>
        <v>81.975000000000009</v>
      </c>
      <c r="J176" s="36">
        <f t="shared" si="36"/>
        <v>583</v>
      </c>
      <c r="K176" s="36"/>
      <c r="L176" s="36">
        <f t="shared" ref="L176" si="37">L165+L175</f>
        <v>92.76</v>
      </c>
    </row>
    <row r="177" spans="1:12" ht="27.6" x14ac:dyDescent="0.25">
      <c r="A177" s="9">
        <v>2</v>
      </c>
      <c r="B177" s="10">
        <v>5</v>
      </c>
      <c r="C177" s="11" t="s">
        <v>18</v>
      </c>
      <c r="D177" s="47" t="s">
        <v>19</v>
      </c>
      <c r="E177" s="88" t="s">
        <v>88</v>
      </c>
      <c r="F177" s="89">
        <v>90</v>
      </c>
      <c r="G177" s="90">
        <v>11.103</v>
      </c>
      <c r="H177" s="90">
        <v>6.008</v>
      </c>
      <c r="I177" s="90">
        <v>11.093</v>
      </c>
      <c r="J177" s="89">
        <v>143</v>
      </c>
      <c r="K177" s="78" t="s">
        <v>89</v>
      </c>
      <c r="L177" s="69"/>
    </row>
    <row r="178" spans="1:12" ht="13.8" x14ac:dyDescent="0.25">
      <c r="A178" s="15"/>
      <c r="B178" s="16"/>
      <c r="C178" s="17"/>
      <c r="D178" s="20" t="s">
        <v>19</v>
      </c>
      <c r="E178" s="42" t="s">
        <v>53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55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3.8" x14ac:dyDescent="0.25">
      <c r="A180" s="15"/>
      <c r="B180" s="16"/>
      <c r="C180" s="17"/>
      <c r="D180" s="20" t="s">
        <v>21</v>
      </c>
      <c r="E180" s="64" t="s">
        <v>70</v>
      </c>
      <c r="F180" s="63">
        <v>20</v>
      </c>
      <c r="G180" s="65">
        <v>1</v>
      </c>
      <c r="H180" s="65">
        <v>0.2</v>
      </c>
      <c r="I180" s="65">
        <v>9</v>
      </c>
      <c r="J180" s="63">
        <v>44</v>
      </c>
      <c r="K180" s="62"/>
      <c r="L180" s="61"/>
    </row>
    <row r="181" spans="1:12" ht="13.8" x14ac:dyDescent="0.25">
      <c r="A181" s="15"/>
      <c r="B181" s="16"/>
      <c r="C181" s="17"/>
      <c r="D181" s="105"/>
      <c r="E181" s="60"/>
      <c r="F181" s="61"/>
      <c r="G181" s="61"/>
      <c r="H181" s="61"/>
      <c r="I181" s="61"/>
      <c r="J181" s="61"/>
      <c r="K181" s="62"/>
      <c r="L181" s="61"/>
    </row>
    <row r="182" spans="1:12" ht="27.6" x14ac:dyDescent="0.25">
      <c r="A182" s="15"/>
      <c r="B182" s="16"/>
      <c r="C182" s="17"/>
      <c r="D182" s="20" t="s">
        <v>24</v>
      </c>
      <c r="E182" s="95" t="s">
        <v>86</v>
      </c>
      <c r="F182" s="96">
        <v>65</v>
      </c>
      <c r="G182" s="97">
        <v>0.54</v>
      </c>
      <c r="H182" s="97">
        <v>5.085</v>
      </c>
      <c r="I182" s="97">
        <v>1.71</v>
      </c>
      <c r="J182" s="96">
        <v>55</v>
      </c>
      <c r="K182" s="75" t="s">
        <v>47</v>
      </c>
      <c r="L182" s="61"/>
    </row>
    <row r="183" spans="1:12" ht="13.8" x14ac:dyDescent="0.25">
      <c r="A183" s="15"/>
      <c r="B183" s="16"/>
      <c r="C183" s="17"/>
      <c r="D183" s="87" t="s">
        <v>46</v>
      </c>
      <c r="E183" s="42" t="s">
        <v>87</v>
      </c>
      <c r="F183" s="63">
        <v>30</v>
      </c>
      <c r="G183" s="65">
        <v>1.8460000000000001</v>
      </c>
      <c r="H183" s="63">
        <v>4.7709999999999999</v>
      </c>
      <c r="I183" s="65">
        <v>19.071999999999999</v>
      </c>
      <c r="J183" s="63">
        <v>127</v>
      </c>
      <c r="K183" s="62"/>
      <c r="L183" s="61"/>
    </row>
    <row r="184" spans="1:12" ht="13.8" x14ac:dyDescent="0.25">
      <c r="A184" s="23"/>
      <c r="B184" s="24"/>
      <c r="C184" s="25"/>
      <c r="D184" s="26" t="s">
        <v>31</v>
      </c>
      <c r="E184" s="70"/>
      <c r="F184" s="71">
        <f>SUM(F177:F183)</f>
        <v>563</v>
      </c>
      <c r="G184" s="72">
        <f t="shared" ref="G184:I184" si="38">SUM(G177:G183)</f>
        <v>17.777999999999999</v>
      </c>
      <c r="H184" s="71">
        <f t="shared" si="38"/>
        <v>20.722999999999999</v>
      </c>
      <c r="I184" s="71">
        <f t="shared" si="38"/>
        <v>70.888000000000005</v>
      </c>
      <c r="J184" s="71">
        <f>SUM(J177:J183)</f>
        <v>547</v>
      </c>
      <c r="K184" s="73"/>
      <c r="L184" s="71">
        <v>92.76</v>
      </c>
    </row>
    <row r="185" spans="1:12" ht="13.8" x14ac:dyDescent="0.25">
      <c r="A185" s="30"/>
      <c r="B185" s="31"/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5</v>
      </c>
      <c r="C195" s="116" t="s">
        <v>4</v>
      </c>
      <c r="D195" s="117"/>
      <c r="E195" s="35"/>
      <c r="F195" s="36">
        <f t="shared" ref="F195" si="41">F184+F194</f>
        <v>563</v>
      </c>
      <c r="G195" s="36">
        <f t="shared" ref="G195:J195" si="42">G184+G194</f>
        <v>17.777999999999999</v>
      </c>
      <c r="H195" s="36">
        <f t="shared" si="42"/>
        <v>20.722999999999999</v>
      </c>
      <c r="I195" s="36">
        <f t="shared" si="42"/>
        <v>70.888000000000005</v>
      </c>
      <c r="J195" s="36">
        <f t="shared" si="42"/>
        <v>547</v>
      </c>
      <c r="K195" s="36"/>
      <c r="L195" s="36">
        <f t="shared" ref="L195" si="43">L184+L194</f>
        <v>92.76</v>
      </c>
    </row>
    <row r="196" spans="1:12" ht="13.8" thickBot="1" x14ac:dyDescent="0.3">
      <c r="A196" s="79"/>
      <c r="B196" s="80"/>
      <c r="C196" s="115" t="s">
        <v>44</v>
      </c>
      <c r="D196" s="115"/>
      <c r="E196" s="115"/>
      <c r="F196" s="84" t="e">
        <f>(#REF!+F100+F81+F62+F43+F24+#REF!+F195+F176+F157+F138+F119)/12</f>
        <v>#REF!</v>
      </c>
      <c r="G196" s="83" t="e">
        <f>(#REF!+G100+G81+G62+G43+G24+#REF!+G195+G176+G157+G138+G119)/12</f>
        <v>#REF!</v>
      </c>
      <c r="H196" s="83" t="e">
        <f>(#REF!+H100+H81+H62+H43+H24+#REF!+H195+H176+H157+H138+H119)/12</f>
        <v>#REF!</v>
      </c>
      <c r="I196" s="83" t="e">
        <f>(#REF!+I100+I81+I62+I43+I24+#REF!+I195+I176+I157+I138+I119)/12</f>
        <v>#REF!</v>
      </c>
      <c r="J196" s="84" t="e">
        <f>(#REF!+J100+J81+J62+J43+J24+#REF!+J195+J176+J157+J138+J119)/12</f>
        <v>#REF!</v>
      </c>
      <c r="K196" s="81"/>
      <c r="L196" s="82" t="e">
        <f>#REF!+#REF!</f>
        <v>#REF!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Самат</cp:lastModifiedBy>
  <cp:lastPrinted>2025-08-06T11:03:19Z</cp:lastPrinted>
  <dcterms:created xsi:type="dcterms:W3CDTF">2022-05-16T14:23:56Z</dcterms:created>
  <dcterms:modified xsi:type="dcterms:W3CDTF">2026-03-29T19:45:06Z</dcterms:modified>
</cp:coreProperties>
</file>