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35" i="1" l="1"/>
  <c r="F15" i="1"/>
  <c r="G15" i="1"/>
  <c r="B205" i="1" l="1"/>
  <c r="A205" i="1"/>
  <c r="L204" i="1"/>
  <c r="J204" i="1"/>
  <c r="I204" i="1"/>
  <c r="H204" i="1"/>
  <c r="G204" i="1"/>
  <c r="F204" i="1"/>
  <c r="B195" i="1"/>
  <c r="A195" i="1"/>
  <c r="L194" i="1"/>
  <c r="L205" i="1" s="1"/>
  <c r="J194" i="1"/>
  <c r="J205" i="1" s="1"/>
  <c r="I194" i="1"/>
  <c r="I205" i="1" s="1"/>
  <c r="H194" i="1"/>
  <c r="H205" i="1" s="1"/>
  <c r="G194" i="1"/>
  <c r="G205" i="1" s="1"/>
  <c r="F194" i="1"/>
  <c r="F205" i="1" s="1"/>
  <c r="B184" i="1"/>
  <c r="A184" i="1"/>
  <c r="L183" i="1"/>
  <c r="J183" i="1"/>
  <c r="I183" i="1"/>
  <c r="H183" i="1"/>
  <c r="G183" i="1"/>
  <c r="F183" i="1"/>
  <c r="B174" i="1"/>
  <c r="A174" i="1"/>
  <c r="L173" i="1"/>
  <c r="L184" i="1" s="1"/>
  <c r="J173" i="1"/>
  <c r="J184" i="1" s="1"/>
  <c r="I173" i="1"/>
  <c r="I184" i="1" s="1"/>
  <c r="H173" i="1"/>
  <c r="H184" i="1" s="1"/>
  <c r="G173" i="1"/>
  <c r="G184" i="1" s="1"/>
  <c r="F173" i="1"/>
  <c r="F184" i="1" s="1"/>
  <c r="B164" i="1"/>
  <c r="A164" i="1"/>
  <c r="L163" i="1"/>
  <c r="J163" i="1"/>
  <c r="I163" i="1"/>
  <c r="H163" i="1"/>
  <c r="G163" i="1"/>
  <c r="F163" i="1"/>
  <c r="B154" i="1"/>
  <c r="A154" i="1"/>
  <c r="L153" i="1"/>
  <c r="L164" i="1" s="1"/>
  <c r="J153" i="1"/>
  <c r="J164" i="1" s="1"/>
  <c r="I153" i="1"/>
  <c r="I164" i="1" s="1"/>
  <c r="H153" i="1"/>
  <c r="H164" i="1" s="1"/>
  <c r="G153" i="1"/>
  <c r="G164" i="1" s="1"/>
  <c r="F153" i="1"/>
  <c r="F164" i="1" s="1"/>
  <c r="B144" i="1"/>
  <c r="A144" i="1"/>
  <c r="L143" i="1"/>
  <c r="J143" i="1"/>
  <c r="I143" i="1"/>
  <c r="H143" i="1"/>
  <c r="G143" i="1"/>
  <c r="F143" i="1"/>
  <c r="B134" i="1"/>
  <c r="A134" i="1"/>
  <c r="L133" i="1"/>
  <c r="L144" i="1" s="1"/>
  <c r="J133" i="1"/>
  <c r="J144" i="1" s="1"/>
  <c r="I133" i="1"/>
  <c r="I144" i="1" s="1"/>
  <c r="H133" i="1"/>
  <c r="H144" i="1" s="1"/>
  <c r="G133" i="1"/>
  <c r="G144" i="1" s="1"/>
  <c r="F133" i="1"/>
  <c r="F144" i="1" s="1"/>
  <c r="B125" i="1"/>
  <c r="A125" i="1"/>
  <c r="L124" i="1"/>
  <c r="J124" i="1"/>
  <c r="I124" i="1"/>
  <c r="H124" i="1"/>
  <c r="G124" i="1"/>
  <c r="F124" i="1"/>
  <c r="B115" i="1"/>
  <c r="A115" i="1"/>
  <c r="L114" i="1"/>
  <c r="L125" i="1" s="1"/>
  <c r="J114" i="1"/>
  <c r="J125" i="1" s="1"/>
  <c r="I114" i="1"/>
  <c r="I125" i="1" s="1"/>
  <c r="H114" i="1"/>
  <c r="H125" i="1" s="1"/>
  <c r="G114" i="1"/>
  <c r="G125" i="1" s="1"/>
  <c r="F114" i="1"/>
  <c r="F125" i="1" s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6" i="1"/>
  <c r="A86" i="1"/>
  <c r="L85" i="1"/>
  <c r="J85" i="1"/>
  <c r="I85" i="1"/>
  <c r="H85" i="1"/>
  <c r="G85" i="1"/>
  <c r="F85" i="1"/>
  <c r="B76" i="1"/>
  <c r="A76" i="1"/>
  <c r="L75" i="1"/>
  <c r="L86" i="1" s="1"/>
  <c r="J75" i="1"/>
  <c r="J86" i="1" s="1"/>
  <c r="I75" i="1"/>
  <c r="I86" i="1" s="1"/>
  <c r="H75" i="1"/>
  <c r="H86" i="1" s="1"/>
  <c r="G75" i="1"/>
  <c r="G86" i="1" s="1"/>
  <c r="F75" i="1"/>
  <c r="F86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6" i="1"/>
  <c r="A46" i="1"/>
  <c r="L45" i="1"/>
  <c r="J45" i="1"/>
  <c r="I45" i="1"/>
  <c r="H45" i="1"/>
  <c r="G45" i="1"/>
  <c r="F45" i="1"/>
  <c r="B36" i="1"/>
  <c r="A36" i="1"/>
  <c r="L35" i="1"/>
  <c r="L46" i="1" s="1"/>
  <c r="J35" i="1"/>
  <c r="J46" i="1" s="1"/>
  <c r="I35" i="1"/>
  <c r="I46" i="1" s="1"/>
  <c r="H35" i="1"/>
  <c r="H46" i="1" s="1"/>
  <c r="G35" i="1"/>
  <c r="G46" i="1" s="1"/>
  <c r="F46" i="1"/>
  <c r="B26" i="1"/>
  <c r="A26" i="1"/>
  <c r="L25" i="1"/>
  <c r="J25" i="1"/>
  <c r="I25" i="1"/>
  <c r="H25" i="1"/>
  <c r="G25" i="1"/>
  <c r="F25" i="1"/>
  <c r="B16" i="1"/>
  <c r="A16" i="1"/>
  <c r="L15" i="1"/>
  <c r="L26" i="1" s="1"/>
  <c r="L206" i="1" s="1"/>
  <c r="J15" i="1"/>
  <c r="J26" i="1" s="1"/>
  <c r="I15" i="1"/>
  <c r="I26" i="1" s="1"/>
  <c r="I206" i="1" s="1"/>
  <c r="H15" i="1"/>
  <c r="H26" i="1" s="1"/>
  <c r="G26" i="1"/>
  <c r="F26" i="1"/>
  <c r="J206" i="1" l="1"/>
  <c r="H206" i="1"/>
  <c r="F206" i="1"/>
  <c r="G206" i="1"/>
</calcChain>
</file>

<file path=xl/sharedStrings.xml><?xml version="1.0" encoding="utf-8"?>
<sst xmlns="http://schemas.openxmlformats.org/spreadsheetml/2006/main" count="421" uniqueCount="146">
  <si>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</si>
  <si>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</si>
  <si>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</si>
  <si>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</si>
  <si>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</si>
  <si>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</si>
  <si>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</si>
  <si>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</si>
  <si>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</si>
  <si>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</si>
  <si>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</si>
  <si>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</si>
  <si>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</si>
  <si>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</si>
  <si>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</si>
  <si>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</si>
  <si>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</si>
  <si>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</si>
  <si>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</si>
  <si>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</si>
  <si>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</si>
  <si>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</si>
  <si>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</si>
  <si>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</si>
  <si>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</si>
  <si>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</si>
  <si>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</si>
  <si>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</si>
  <si>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</si>
  <si>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</si>
  <si>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</si>
  <si>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</si>
  <si>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</si>
  <si>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</si>
  <si>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</si>
  <si>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</si>
  <si>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</si>
  <si>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</si>
  <si>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</si>
  <si>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бел</t>
  </si>
  <si>
    <t>Хлеб пшеничный</t>
  </si>
  <si>
    <t>Компот из сухофруктов</t>
  </si>
  <si>
    <t>Якимова Н.В.</t>
  </si>
  <si>
    <t>МБОУ " Уруссинская СОШ №2"</t>
  </si>
  <si>
    <t>хлеб дарницкий</t>
  </si>
  <si>
    <t>компот из сухофруктов</t>
  </si>
  <si>
    <t>салат</t>
  </si>
  <si>
    <t>салат из белокачанной капусты</t>
  </si>
  <si>
    <t>Хлеб дарницкий</t>
  </si>
  <si>
    <t>фрукты свежие</t>
  </si>
  <si>
    <t>биточки рыбные с соусом</t>
  </si>
  <si>
    <t>салат из моркови</t>
  </si>
  <si>
    <t>картофельное пюре</t>
  </si>
  <si>
    <t xml:space="preserve">Чай с сахаром </t>
  </si>
  <si>
    <t>Биточки рыбные с соусом</t>
  </si>
  <si>
    <t>2,28</t>
  </si>
  <si>
    <t>0,24</t>
  </si>
  <si>
    <t>14,76</t>
  </si>
  <si>
    <t>70,2</t>
  </si>
  <si>
    <t>573</t>
  </si>
  <si>
    <t>1,36</t>
  </si>
  <si>
    <t>0,26</t>
  </si>
  <si>
    <t>39,6</t>
  </si>
  <si>
    <t>574</t>
  </si>
  <si>
    <t>Салат из свеклы с растительным маслом</t>
  </si>
  <si>
    <t>1</t>
  </si>
  <si>
    <t>4,8</t>
  </si>
  <si>
    <t>5</t>
  </si>
  <si>
    <t>69</t>
  </si>
  <si>
    <t>25</t>
  </si>
  <si>
    <t>100</t>
  </si>
  <si>
    <t>Каша пшенная рассыпчатая с маслом</t>
  </si>
  <si>
    <t>6,7</t>
  </si>
  <si>
    <t>4,11</t>
  </si>
  <si>
    <t>39,4</t>
  </si>
  <si>
    <t>218,67</t>
  </si>
  <si>
    <t>188</t>
  </si>
  <si>
    <t>чай с сахаром</t>
  </si>
  <si>
    <t>200</t>
  </si>
  <si>
    <t>0,2</t>
  </si>
  <si>
    <t>0</t>
  </si>
  <si>
    <t>9,1</t>
  </si>
  <si>
    <t>36</t>
  </si>
  <si>
    <t>300</t>
  </si>
  <si>
    <t>7,96</t>
  </si>
  <si>
    <t>макаронные изделия отварные с маслом</t>
  </si>
  <si>
    <t>Чай с сахаром</t>
  </si>
  <si>
    <t>котлеты школьные с соусом сметанным с томатом</t>
  </si>
  <si>
    <t>каша гречневая рассыпчатая с маслом</t>
  </si>
  <si>
    <t xml:space="preserve">Плов из птицы </t>
  </si>
  <si>
    <t>0,5</t>
  </si>
  <si>
    <t>0,1</t>
  </si>
  <si>
    <t>30,9</t>
  </si>
  <si>
    <t>123</t>
  </si>
  <si>
    <t>310</t>
  </si>
  <si>
    <t>0,4</t>
  </si>
  <si>
    <t>9,8</t>
  </si>
  <si>
    <t>47</t>
  </si>
  <si>
    <t>338</t>
  </si>
  <si>
    <t xml:space="preserve">Фрикадельки куриные тушеные в соусе </t>
  </si>
  <si>
    <t>90</t>
  </si>
  <si>
    <t>4,5</t>
  </si>
  <si>
    <t>8,8</t>
  </si>
  <si>
    <t>1,7</t>
  </si>
  <si>
    <t>77,7</t>
  </si>
  <si>
    <t>134</t>
  </si>
  <si>
    <t>Каша гречневая рассыпчатая с маслом</t>
  </si>
  <si>
    <t>Котлеты школьные с соусом сметанным с томатом</t>
  </si>
  <si>
    <t xml:space="preserve">Фрикадельки куринные тушеные в соусе  </t>
  </si>
  <si>
    <t>Салат из белокачанной капусты</t>
  </si>
  <si>
    <t>6,2</t>
  </si>
  <si>
    <t>57</t>
  </si>
  <si>
    <t xml:space="preserve">Пюре гороховое с маслом </t>
  </si>
  <si>
    <t>150/5</t>
  </si>
  <si>
    <t>жаркое по домашнему с куриными грудками</t>
  </si>
  <si>
    <t>11,8</t>
  </si>
  <si>
    <t>чай с молоком</t>
  </si>
  <si>
    <t>1,6</t>
  </si>
  <si>
    <t>1,5</t>
  </si>
  <si>
    <t>11,3</t>
  </si>
  <si>
    <t>62</t>
  </si>
  <si>
    <t>301</t>
  </si>
  <si>
    <t>гречка с курицей по-купески</t>
  </si>
  <si>
    <t>13,42</t>
  </si>
  <si>
    <t>13,67</t>
  </si>
  <si>
    <t>33,3</t>
  </si>
  <si>
    <t>294,2</t>
  </si>
  <si>
    <t>139</t>
  </si>
  <si>
    <t>тефтели говяжьи с соусом</t>
  </si>
  <si>
    <t>8,6</t>
  </si>
  <si>
    <t>14,3</t>
  </si>
  <si>
    <t>10,3</t>
  </si>
  <si>
    <t>177,1</t>
  </si>
  <si>
    <t>110</t>
  </si>
  <si>
    <t>20,1</t>
  </si>
  <si>
    <t>12,55</t>
  </si>
  <si>
    <t>8,47</t>
  </si>
  <si>
    <t>134,6</t>
  </si>
  <si>
    <t>Чай с лимоном с сахаром</t>
  </si>
  <si>
    <t>9,3</t>
  </si>
  <si>
    <t>38</t>
  </si>
  <si>
    <t>302</t>
  </si>
  <si>
    <t>3,7</t>
  </si>
  <si>
    <t>32,03</t>
  </si>
  <si>
    <t>190,25</t>
  </si>
  <si>
    <t>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</si>
</sst>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49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49" fontId="4" fillId="3" borderId="3" xfId="0" applyNumberFormat="1" applyFont="1" applyFill="1" applyBorder="1" applyAlignment="1">
      <alignment horizontal="center" vertical="top" wrapText="1"/>
    </xf>
    <xf numFmtId="49" fontId="4" fillId="2" borderId="1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3" fillId="2" borderId="2" xfId="0" applyNumberFormat="1" applyFont="1" applyFill="1" applyBorder="1" applyAlignment="1" applyProtection="1">
      <alignment horizontal="center" vertical="top" wrapText="1"/>
      <protection locked="0"/>
    </xf>
    <xf numFmtId="49" fontId="1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49" fontId="4" fillId="0" borderId="17" xfId="0" applyNumberFormat="1" applyFont="1" applyBorder="1" applyAlignment="1">
      <alignment horizontal="center" vertical="top" wrapText="1"/>
    </xf>
    <xf numFmtId="49" fontId="13" fillId="2" borderId="1" xfId="0" applyNumberFormat="1" applyFont="1" applyFill="1" applyBorder="1" applyAlignment="1" applyProtection="1">
      <alignment horizontal="center" vertical="top" wrapText="1"/>
      <protection locked="0"/>
    </xf>
    <xf numFmtId="49" fontId="13" fillId="2" borderId="15" xfId="0" applyNumberFormat="1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49" fontId="0" fillId="0" borderId="1" xfId="0" applyNumberFormat="1" applyBorder="1"/>
    <xf numFmtId="49" fontId="4" fillId="0" borderId="0" xfId="0" applyNumberFormat="1" applyFont="1"/>
    <xf numFmtId="49" fontId="0" fillId="2" borderId="2" xfId="0" applyNumberFormat="1" applyFill="1" applyBorder="1" applyProtection="1">
      <protection locked="0"/>
    </xf>
    <xf numFmtId="49" fontId="4" fillId="2" borderId="2" xfId="0" applyNumberFormat="1" applyFont="1" applyFill="1" applyBorder="1" applyAlignment="1" applyProtection="1">
      <alignment vertical="top" wrapText="1"/>
      <protection locked="0"/>
    </xf>
    <xf numFmtId="49" fontId="0" fillId="0" borderId="2" xfId="0" applyNumberFormat="1" applyBorder="1"/>
    <xf numFmtId="49" fontId="7" fillId="0" borderId="2" xfId="0" applyNumberFormat="1" applyFont="1" applyBorder="1" applyAlignment="1" applyProtection="1">
      <alignment horizontal="right"/>
      <protection locked="0"/>
    </xf>
    <xf numFmtId="49" fontId="4" fillId="0" borderId="2" xfId="0" applyNumberFormat="1" applyFont="1" applyBorder="1" applyAlignment="1">
      <alignment vertical="top" wrapText="1"/>
    </xf>
    <xf numFmtId="49" fontId="13" fillId="2" borderId="2" xfId="0" applyNumberFormat="1" applyFont="1" applyFill="1" applyBorder="1" applyAlignment="1" applyProtection="1">
      <alignment vertical="top" wrapText="1"/>
      <protection locked="0"/>
    </xf>
    <xf numFmtId="49" fontId="13" fillId="2" borderId="1" xfId="0" applyNumberFormat="1" applyFont="1" applyFill="1" applyBorder="1" applyAlignment="1" applyProtection="1">
      <alignment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K191" sqref="K19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2" t="s">
        <v>43</v>
      </c>
      <c r="D1" s="83"/>
      <c r="E1" s="83"/>
      <c r="F1" s="12" t="s">
        <v>16</v>
      </c>
      <c r="G1" s="2" t="s">
        <v>17</v>
      </c>
      <c r="H1" s="84" t="s">
        <v>38</v>
      </c>
      <c r="I1" s="84"/>
      <c r="J1" s="84"/>
      <c r="K1" s="84"/>
    </row>
    <row r="2" spans="1:12" ht="18" x14ac:dyDescent="0.2">
      <c r="A2" s="35" t="s">
        <v>6</v>
      </c>
      <c r="C2" s="2"/>
      <c r="G2" s="2" t="s">
        <v>18</v>
      </c>
      <c r="H2" s="84" t="s">
        <v>42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21</v>
      </c>
      <c r="I3" s="48">
        <v>9</v>
      </c>
      <c r="J3" s="49">
        <v>2024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107</v>
      </c>
      <c r="F6" s="40">
        <v>100</v>
      </c>
      <c r="G6" s="40">
        <v>5.8</v>
      </c>
      <c r="H6" s="40">
        <v>9.8000000000000007</v>
      </c>
      <c r="I6" s="40">
        <v>9.01</v>
      </c>
      <c r="J6" s="40">
        <v>130.19999999999999</v>
      </c>
      <c r="K6" s="41">
        <v>347</v>
      </c>
      <c r="L6" s="40"/>
    </row>
    <row r="7" spans="1:12" ht="15" x14ac:dyDescent="0.25">
      <c r="A7" s="23"/>
      <c r="B7" s="15"/>
      <c r="C7" s="11"/>
      <c r="D7" s="5" t="s">
        <v>21</v>
      </c>
      <c r="E7" s="42" t="s">
        <v>112</v>
      </c>
      <c r="F7" s="43" t="s">
        <v>113</v>
      </c>
      <c r="G7" s="43">
        <v>8.8000000000000007</v>
      </c>
      <c r="H7" s="43">
        <v>5.64</v>
      </c>
      <c r="I7" s="43">
        <v>32.56</v>
      </c>
      <c r="J7" s="43">
        <v>259.89999999999998</v>
      </c>
      <c r="K7" s="44">
        <v>183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53</v>
      </c>
      <c r="F8" s="43">
        <v>200</v>
      </c>
      <c r="G8" s="43">
        <v>0.2</v>
      </c>
      <c r="H8" s="43">
        <v>0</v>
      </c>
      <c r="I8" s="52">
        <v>9.1</v>
      </c>
      <c r="J8" s="52">
        <v>36</v>
      </c>
      <c r="K8" s="44">
        <v>300</v>
      </c>
      <c r="L8" s="43"/>
    </row>
    <row r="9" spans="1:12" ht="15" x14ac:dyDescent="0.25">
      <c r="A9" s="23"/>
      <c r="B9" s="15"/>
      <c r="C9" s="11"/>
      <c r="D9" s="7" t="s">
        <v>46</v>
      </c>
      <c r="E9" s="42" t="s">
        <v>109</v>
      </c>
      <c r="F9" s="43">
        <v>60</v>
      </c>
      <c r="G9" s="43">
        <v>1.3</v>
      </c>
      <c r="H9" s="43">
        <v>2.7</v>
      </c>
      <c r="I9" s="52" t="s">
        <v>110</v>
      </c>
      <c r="J9" s="52" t="s">
        <v>111</v>
      </c>
      <c r="K9" s="44">
        <v>6</v>
      </c>
      <c r="L9" s="43"/>
    </row>
    <row r="10" spans="1:12" ht="15" x14ac:dyDescent="0.25">
      <c r="A10" s="23"/>
      <c r="B10" s="15"/>
      <c r="C10" s="11"/>
      <c r="D10" s="7" t="s">
        <v>39</v>
      </c>
      <c r="E10" s="42" t="s">
        <v>40</v>
      </c>
      <c r="F10" s="43">
        <v>30</v>
      </c>
      <c r="G10" s="43">
        <v>2.2799999999999998</v>
      </c>
      <c r="H10" s="51">
        <v>0.24</v>
      </c>
      <c r="I10" s="43">
        <v>14.76</v>
      </c>
      <c r="J10" s="43">
        <v>70.2</v>
      </c>
      <c r="K10" s="44">
        <v>573</v>
      </c>
      <c r="L10" s="43"/>
    </row>
    <row r="11" spans="1:12" ht="15" x14ac:dyDescent="0.25">
      <c r="A11" s="23"/>
      <c r="B11" s="15"/>
      <c r="C11" s="11"/>
      <c r="D11" s="7" t="s">
        <v>31</v>
      </c>
      <c r="E11" s="42" t="s">
        <v>48</v>
      </c>
      <c r="F11" s="43">
        <v>20</v>
      </c>
      <c r="G11" s="43">
        <v>1.36</v>
      </c>
      <c r="H11" s="43">
        <v>0.26</v>
      </c>
      <c r="I11" s="43">
        <v>7.96</v>
      </c>
      <c r="J11" s="43">
        <v>39.6</v>
      </c>
      <c r="K11" s="44">
        <v>574</v>
      </c>
      <c r="L11" s="43"/>
    </row>
    <row r="12" spans="1:12" ht="15" x14ac:dyDescent="0.25">
      <c r="A12" s="23"/>
      <c r="B12" s="15"/>
      <c r="C12" s="11"/>
      <c r="D12" s="78"/>
      <c r="E12" s="42"/>
      <c r="F12" s="76"/>
      <c r="G12" s="76"/>
      <c r="H12" s="76"/>
      <c r="I12" s="76"/>
      <c r="J12" s="76"/>
      <c r="K12" s="77"/>
      <c r="L12" s="76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6"/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4"/>
      <c r="B15" s="17"/>
      <c r="C15" s="8"/>
      <c r="D15" s="18" t="s">
        <v>32</v>
      </c>
      <c r="E15" s="9"/>
      <c r="F15" s="19">
        <f>SUM(F6:F14)</f>
        <v>410</v>
      </c>
      <c r="G15" s="19">
        <f>SUM(G6:G14)</f>
        <v>19.740000000000002</v>
      </c>
      <c r="H15" s="19">
        <f>SUM(H6:H14)</f>
        <v>18.64</v>
      </c>
      <c r="I15" s="19">
        <f>SUM(I6:I14)</f>
        <v>73.39</v>
      </c>
      <c r="J15" s="19">
        <f>SUM(J6:J14)</f>
        <v>535.9</v>
      </c>
      <c r="K15" s="25"/>
      <c r="L15" s="19">
        <f>SUM(L6:L14)</f>
        <v>0</v>
      </c>
    </row>
    <row r="16" spans="1:12" ht="15" x14ac:dyDescent="0.25">
      <c r="A16" s="26">
        <f>A6</f>
        <v>1</v>
      </c>
      <c r="B16" s="13">
        <f>B6</f>
        <v>1</v>
      </c>
      <c r="C16" s="10" t="s">
        <v>24</v>
      </c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 t="s">
        <v>30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7" t="s">
        <v>31</v>
      </c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3"/>
      <c r="B24" s="15"/>
      <c r="C24" s="11"/>
      <c r="D24" s="6"/>
      <c r="E24" s="42"/>
      <c r="F24" s="43"/>
      <c r="G24" s="43"/>
      <c r="H24" s="43"/>
      <c r="I24" s="43"/>
      <c r="J24" s="43"/>
      <c r="K24" s="44"/>
      <c r="L24" s="43"/>
    </row>
    <row r="25" spans="1:12" ht="15" x14ac:dyDescent="0.25">
      <c r="A25" s="24"/>
      <c r="B25" s="17"/>
      <c r="C25" s="8"/>
      <c r="D25" s="18" t="s">
        <v>32</v>
      </c>
      <c r="E25" s="9"/>
      <c r="F25" s="19">
        <f>SUM(F16:F24)</f>
        <v>0</v>
      </c>
      <c r="G25" s="19">
        <f t="shared" ref="G25:J25" si="0">SUM(G16:G24)</f>
        <v>0</v>
      </c>
      <c r="H25" s="19">
        <f t="shared" si="0"/>
        <v>0</v>
      </c>
      <c r="I25" s="19">
        <f t="shared" si="0"/>
        <v>0</v>
      </c>
      <c r="J25" s="19">
        <f t="shared" si="0"/>
        <v>0</v>
      </c>
      <c r="K25" s="25"/>
      <c r="L25" s="19">
        <f t="shared" ref="L25" si="1">SUM(L16:L24)</f>
        <v>0</v>
      </c>
    </row>
    <row r="26" spans="1:12" ht="15" x14ac:dyDescent="0.2">
      <c r="A26" s="29">
        <f>A6</f>
        <v>1</v>
      </c>
      <c r="B26" s="30">
        <f>B6</f>
        <v>1</v>
      </c>
      <c r="C26" s="79" t="s">
        <v>4</v>
      </c>
      <c r="D26" s="80"/>
      <c r="E26" s="31"/>
      <c r="F26" s="32">
        <f>F15+F25</f>
        <v>410</v>
      </c>
      <c r="G26" s="32">
        <f t="shared" ref="G26:J26" si="2">G15+G25</f>
        <v>19.740000000000002</v>
      </c>
      <c r="H26" s="32">
        <f t="shared" si="2"/>
        <v>18.64</v>
      </c>
      <c r="I26" s="32">
        <f t="shared" si="2"/>
        <v>73.39</v>
      </c>
      <c r="J26" s="32">
        <f t="shared" si="2"/>
        <v>535.9</v>
      </c>
      <c r="K26" s="32"/>
      <c r="L26" s="32">
        <f t="shared" ref="L26" si="3">L15+L25</f>
        <v>0</v>
      </c>
    </row>
    <row r="27" spans="1:12" ht="15" x14ac:dyDescent="0.25">
      <c r="A27" s="14">
        <v>1</v>
      </c>
      <c r="B27" s="15">
        <v>2</v>
      </c>
      <c r="C27" s="22" t="s">
        <v>20</v>
      </c>
      <c r="D27" s="5" t="s">
        <v>21</v>
      </c>
      <c r="E27" s="53" t="s">
        <v>54</v>
      </c>
      <c r="F27" s="40">
        <v>100</v>
      </c>
      <c r="G27" s="40">
        <v>8.8000000000000007</v>
      </c>
      <c r="H27" s="40">
        <v>12.55</v>
      </c>
      <c r="I27" s="40">
        <v>8.4700000000000006</v>
      </c>
      <c r="J27" s="40">
        <v>134.6</v>
      </c>
      <c r="K27" s="41">
        <v>83</v>
      </c>
      <c r="L27" s="40"/>
    </row>
    <row r="28" spans="1:12" ht="15" x14ac:dyDescent="0.25">
      <c r="A28" s="14"/>
      <c r="B28" s="15"/>
      <c r="C28" s="11"/>
      <c r="D28" s="54" t="s">
        <v>21</v>
      </c>
      <c r="E28" s="42" t="s">
        <v>85</v>
      </c>
      <c r="F28" s="43" t="s">
        <v>113</v>
      </c>
      <c r="G28" s="51">
        <v>5.42</v>
      </c>
      <c r="H28" s="51">
        <v>3.67</v>
      </c>
      <c r="I28" s="43">
        <v>20.100000000000001</v>
      </c>
      <c r="J28" s="43">
        <v>194.2</v>
      </c>
      <c r="K28" s="44">
        <v>227</v>
      </c>
      <c r="L28" s="43"/>
    </row>
    <row r="29" spans="1:12" ht="15" x14ac:dyDescent="0.25">
      <c r="A29" s="14"/>
      <c r="B29" s="15"/>
      <c r="C29" s="11"/>
      <c r="D29" s="7" t="s">
        <v>29</v>
      </c>
      <c r="E29" s="42" t="s">
        <v>45</v>
      </c>
      <c r="F29" s="43">
        <v>200</v>
      </c>
      <c r="G29" s="43">
        <v>0.5</v>
      </c>
      <c r="H29" s="43">
        <v>0.1</v>
      </c>
      <c r="I29" s="52">
        <v>30.9</v>
      </c>
      <c r="J29" s="51">
        <v>123</v>
      </c>
      <c r="K29" s="44">
        <v>310</v>
      </c>
      <c r="L29" s="43"/>
    </row>
    <row r="30" spans="1:12" ht="15" x14ac:dyDescent="0.25">
      <c r="A30" s="14"/>
      <c r="B30" s="15"/>
      <c r="C30" s="11"/>
      <c r="D30" s="7" t="s">
        <v>30</v>
      </c>
      <c r="E30" s="42" t="s">
        <v>40</v>
      </c>
      <c r="F30" s="43">
        <v>30</v>
      </c>
      <c r="G30" s="43">
        <v>2.2799999999999998</v>
      </c>
      <c r="H30" s="51">
        <v>0.24</v>
      </c>
      <c r="I30" s="51">
        <v>14.76</v>
      </c>
      <c r="J30" s="52">
        <v>70.2</v>
      </c>
      <c r="K30" s="44">
        <v>573</v>
      </c>
      <c r="L30" s="43"/>
    </row>
    <row r="31" spans="1:12" ht="15" x14ac:dyDescent="0.25">
      <c r="A31" s="14"/>
      <c r="B31" s="15"/>
      <c r="C31" s="11"/>
      <c r="D31" s="7" t="s">
        <v>31</v>
      </c>
      <c r="E31" s="55" t="s">
        <v>44</v>
      </c>
      <c r="F31" s="43">
        <v>20</v>
      </c>
      <c r="G31" s="43">
        <v>1.36</v>
      </c>
      <c r="H31" s="43">
        <v>0.26</v>
      </c>
      <c r="I31" s="43">
        <v>7.96</v>
      </c>
      <c r="J31" s="43">
        <v>39.6</v>
      </c>
      <c r="K31" s="44">
        <v>574</v>
      </c>
      <c r="L31" s="43"/>
    </row>
    <row r="32" spans="1:12" ht="15" x14ac:dyDescent="0.25">
      <c r="A32" s="14"/>
      <c r="B32" s="15"/>
      <c r="C32" s="11"/>
      <c r="D32" s="7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6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6"/>
      <c r="B35" s="17"/>
      <c r="C35" s="8"/>
      <c r="D35" s="18" t="s">
        <v>32</v>
      </c>
      <c r="E35" s="9"/>
      <c r="F35" s="19">
        <f>SUM(F27:F34)</f>
        <v>350</v>
      </c>
      <c r="G35" s="19">
        <f>SUM(G27:G34)</f>
        <v>18.36</v>
      </c>
      <c r="H35" s="19">
        <f>SUM(H27:H34)</f>
        <v>16.82</v>
      </c>
      <c r="I35" s="19">
        <f>SUM(I27:I34)</f>
        <v>82.19</v>
      </c>
      <c r="J35" s="19">
        <f>SUM(J27:J34)</f>
        <v>561.6</v>
      </c>
      <c r="K35" s="25"/>
      <c r="L35" s="19">
        <f>SUM(L27:L34)</f>
        <v>0</v>
      </c>
    </row>
    <row r="36" spans="1:12" ht="15" x14ac:dyDescent="0.25">
      <c r="A36" s="13">
        <f>A27</f>
        <v>1</v>
      </c>
      <c r="B36" s="13">
        <f>B27</f>
        <v>2</v>
      </c>
      <c r="C36" s="10" t="s">
        <v>24</v>
      </c>
      <c r="D36" s="7" t="s">
        <v>25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26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27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28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29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 t="s">
        <v>30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7" t="s">
        <v>31</v>
      </c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4"/>
      <c r="B44" s="15"/>
      <c r="C44" s="11"/>
      <c r="D44" s="6"/>
      <c r="E44" s="42"/>
      <c r="F44" s="43"/>
      <c r="G44" s="43"/>
      <c r="H44" s="43"/>
      <c r="I44" s="43"/>
      <c r="J44" s="43"/>
      <c r="K44" s="44"/>
      <c r="L44" s="43"/>
    </row>
    <row r="45" spans="1:12" ht="15" x14ac:dyDescent="0.25">
      <c r="A45" s="16"/>
      <c r="B45" s="17"/>
      <c r="C45" s="8"/>
      <c r="D45" s="18" t="s">
        <v>32</v>
      </c>
      <c r="E45" s="9"/>
      <c r="F45" s="19">
        <f>SUM(F36:F44)</f>
        <v>0</v>
      </c>
      <c r="G45" s="19">
        <f t="shared" ref="G45" si="4">SUM(G36:G44)</f>
        <v>0</v>
      </c>
      <c r="H45" s="19">
        <f t="shared" ref="H45" si="5">SUM(H36:H44)</f>
        <v>0</v>
      </c>
      <c r="I45" s="19">
        <f t="shared" ref="I45" si="6">SUM(I36:I44)</f>
        <v>0</v>
      </c>
      <c r="J45" s="19">
        <f t="shared" ref="J45:L45" si="7">SUM(J36:J44)</f>
        <v>0</v>
      </c>
      <c r="K45" s="25"/>
      <c r="L45" s="19">
        <f t="shared" si="7"/>
        <v>0</v>
      </c>
    </row>
    <row r="46" spans="1:12" ht="15.75" customHeight="1" x14ac:dyDescent="0.2">
      <c r="A46" s="33">
        <f>A27</f>
        <v>1</v>
      </c>
      <c r="B46" s="33">
        <f>B27</f>
        <v>2</v>
      </c>
      <c r="C46" s="79" t="s">
        <v>4</v>
      </c>
      <c r="D46" s="80"/>
      <c r="E46" s="31"/>
      <c r="F46" s="56">
        <f>F35+F45</f>
        <v>350</v>
      </c>
      <c r="G46" s="56">
        <f t="shared" ref="G46" si="8">G35+G45</f>
        <v>18.36</v>
      </c>
      <c r="H46" s="56">
        <f t="shared" ref="H46" si="9">H35+H45</f>
        <v>16.82</v>
      </c>
      <c r="I46" s="56">
        <f t="shared" ref="I46" si="10">I35+I45</f>
        <v>82.19</v>
      </c>
      <c r="J46" s="56">
        <f t="shared" ref="J46:L46" si="11">J35+J45</f>
        <v>561.6</v>
      </c>
      <c r="K46" s="56"/>
      <c r="L46" s="56">
        <f t="shared" si="11"/>
        <v>0</v>
      </c>
    </row>
    <row r="47" spans="1:12" ht="15" x14ac:dyDescent="0.25">
      <c r="A47" s="20">
        <v>1</v>
      </c>
      <c r="B47" s="21">
        <v>3</v>
      </c>
      <c r="C47" s="22" t="s">
        <v>20</v>
      </c>
      <c r="D47" s="5" t="s">
        <v>21</v>
      </c>
      <c r="E47" s="39" t="s">
        <v>114</v>
      </c>
      <c r="F47" s="57">
        <v>200</v>
      </c>
      <c r="G47" s="57" t="s">
        <v>115</v>
      </c>
      <c r="H47" s="57">
        <v>15.1</v>
      </c>
      <c r="I47" s="57">
        <v>25.8</v>
      </c>
      <c r="J47" s="57">
        <v>301.25</v>
      </c>
      <c r="K47" s="58">
        <v>98</v>
      </c>
      <c r="L47" s="57"/>
    </row>
    <row r="48" spans="1:12" ht="15" x14ac:dyDescent="0.25">
      <c r="A48" s="23"/>
      <c r="B48" s="15"/>
      <c r="C48" s="11"/>
      <c r="D48" s="7" t="s">
        <v>22</v>
      </c>
      <c r="E48" s="42" t="s">
        <v>116</v>
      </c>
      <c r="F48" s="52">
        <v>200</v>
      </c>
      <c r="G48" s="52" t="s">
        <v>117</v>
      </c>
      <c r="H48" s="52" t="s">
        <v>118</v>
      </c>
      <c r="I48" s="52" t="s">
        <v>119</v>
      </c>
      <c r="J48" s="52" t="s">
        <v>120</v>
      </c>
      <c r="K48" s="59" t="s">
        <v>121</v>
      </c>
      <c r="L48" s="52"/>
    </row>
    <row r="49" spans="1:12" ht="15" x14ac:dyDescent="0.25">
      <c r="A49" s="14"/>
      <c r="B49" s="15"/>
      <c r="C49" s="11"/>
      <c r="D49" s="7" t="s">
        <v>30</v>
      </c>
      <c r="E49" s="42" t="s">
        <v>40</v>
      </c>
      <c r="F49" s="52">
        <v>30</v>
      </c>
      <c r="G49" s="60" t="s">
        <v>55</v>
      </c>
      <c r="H49" s="60" t="s">
        <v>56</v>
      </c>
      <c r="I49" s="60" t="s">
        <v>57</v>
      </c>
      <c r="J49" s="60" t="s">
        <v>58</v>
      </c>
      <c r="K49" s="61" t="s">
        <v>59</v>
      </c>
      <c r="L49" s="52"/>
    </row>
    <row r="50" spans="1:12" ht="15" x14ac:dyDescent="0.25">
      <c r="A50" s="14"/>
      <c r="B50" s="15"/>
      <c r="C50" s="11"/>
      <c r="D50" s="7" t="s">
        <v>31</v>
      </c>
      <c r="E50" s="42" t="s">
        <v>44</v>
      </c>
      <c r="F50" s="52">
        <v>20</v>
      </c>
      <c r="G50" s="60" t="s">
        <v>60</v>
      </c>
      <c r="H50" s="60" t="s">
        <v>61</v>
      </c>
      <c r="I50" s="60" t="s">
        <v>84</v>
      </c>
      <c r="J50" s="60" t="s">
        <v>62</v>
      </c>
      <c r="K50" s="61" t="s">
        <v>63</v>
      </c>
      <c r="L50" s="52"/>
    </row>
    <row r="51" spans="1:12" ht="15" x14ac:dyDescent="0.25">
      <c r="A51" s="23"/>
      <c r="B51" s="15"/>
      <c r="C51" s="11"/>
      <c r="D51" s="7" t="s">
        <v>23</v>
      </c>
      <c r="E51" s="42" t="s">
        <v>49</v>
      </c>
      <c r="F51" s="52">
        <v>100</v>
      </c>
      <c r="G51" s="52">
        <v>0.4</v>
      </c>
      <c r="H51" s="52">
        <v>0.4</v>
      </c>
      <c r="I51" s="52">
        <v>9.8000000000000007</v>
      </c>
      <c r="J51" s="52">
        <v>47</v>
      </c>
      <c r="K51" s="59">
        <v>338</v>
      </c>
      <c r="L51" s="52"/>
    </row>
    <row r="52" spans="1:12" ht="15" x14ac:dyDescent="0.25">
      <c r="A52" s="23"/>
      <c r="B52" s="15"/>
      <c r="C52" s="11"/>
      <c r="D52" s="6"/>
      <c r="E52" s="42"/>
      <c r="F52" s="52"/>
      <c r="G52" s="52"/>
      <c r="H52" s="52"/>
      <c r="I52" s="52"/>
      <c r="J52" s="52"/>
      <c r="K52" s="59"/>
      <c r="L52" s="52"/>
    </row>
    <row r="53" spans="1:12" ht="15" x14ac:dyDescent="0.25">
      <c r="A53" s="23"/>
      <c r="B53" s="15"/>
      <c r="C53" s="11"/>
      <c r="D53" s="6"/>
      <c r="E53" s="42"/>
      <c r="F53" s="52"/>
      <c r="G53" s="52"/>
      <c r="H53" s="52"/>
      <c r="I53" s="52"/>
      <c r="J53" s="52"/>
      <c r="K53" s="59"/>
      <c r="L53" s="52"/>
    </row>
    <row r="54" spans="1:12" ht="15" x14ac:dyDescent="0.25">
      <c r="A54" s="24"/>
      <c r="B54" s="17"/>
      <c r="C54" s="8"/>
      <c r="D54" s="18" t="s">
        <v>32</v>
      </c>
      <c r="E54" s="9"/>
      <c r="F54" s="19">
        <f>SUM(F47:F53)</f>
        <v>550</v>
      </c>
      <c r="G54" s="19">
        <f>SUM(G47:G53)</f>
        <v>0.4</v>
      </c>
      <c r="H54" s="19">
        <f>SUM(H47:H53)</f>
        <v>15.5</v>
      </c>
      <c r="I54" s="19">
        <f>SUM(I47:I53)</f>
        <v>35.6</v>
      </c>
      <c r="J54" s="19">
        <f>SUM(J47:J53)</f>
        <v>348.25</v>
      </c>
      <c r="K54" s="25"/>
      <c r="L54" s="19">
        <f>SUM(L47:L53)</f>
        <v>0</v>
      </c>
    </row>
    <row r="55" spans="1:12" ht="15" x14ac:dyDescent="0.25">
      <c r="A55" s="26">
        <f>A47</f>
        <v>1</v>
      </c>
      <c r="B55" s="13">
        <f>B47</f>
        <v>3</v>
      </c>
      <c r="C55" s="10" t="s">
        <v>24</v>
      </c>
      <c r="D55" s="7" t="s">
        <v>25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26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27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28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29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 t="s">
        <v>30</v>
      </c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 t="s">
        <v>31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4"/>
      <c r="B64" s="17"/>
      <c r="C64" s="8"/>
      <c r="D64" s="18" t="s">
        <v>32</v>
      </c>
      <c r="E64" s="9"/>
      <c r="F64" s="19">
        <f>SUM(F55:F63)</f>
        <v>0</v>
      </c>
      <c r="G64" s="19">
        <f t="shared" ref="G64" si="12">SUM(G55:G63)</f>
        <v>0</v>
      </c>
      <c r="H64" s="19">
        <f t="shared" ref="H64" si="13">SUM(H55:H63)</f>
        <v>0</v>
      </c>
      <c r="I64" s="19">
        <f t="shared" ref="I64" si="14">SUM(I55:I63)</f>
        <v>0</v>
      </c>
      <c r="J64" s="19">
        <f t="shared" ref="J64:L64" si="15">SUM(J55:J63)</f>
        <v>0</v>
      </c>
      <c r="K64" s="25"/>
      <c r="L64" s="19">
        <f t="shared" si="15"/>
        <v>0</v>
      </c>
    </row>
    <row r="65" spans="1:12" ht="15.75" customHeight="1" x14ac:dyDescent="0.2">
      <c r="A65" s="29">
        <f>A47</f>
        <v>1</v>
      </c>
      <c r="B65" s="30">
        <f>B47</f>
        <v>3</v>
      </c>
      <c r="C65" s="79" t="s">
        <v>4</v>
      </c>
      <c r="D65" s="80"/>
      <c r="E65" s="31"/>
      <c r="F65" s="56">
        <f>F54+F64</f>
        <v>550</v>
      </c>
      <c r="G65" s="56">
        <f t="shared" ref="G65" si="16">G54+G64</f>
        <v>0.4</v>
      </c>
      <c r="H65" s="56">
        <f t="shared" ref="H65" si="17">H54+H64</f>
        <v>15.5</v>
      </c>
      <c r="I65" s="56">
        <f t="shared" ref="I65" si="18">I54+I64</f>
        <v>35.6</v>
      </c>
      <c r="J65" s="56">
        <f t="shared" ref="J65:L65" si="19">J54+J64</f>
        <v>348.25</v>
      </c>
      <c r="K65" s="56"/>
      <c r="L65" s="56">
        <f t="shared" si="19"/>
        <v>0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53" t="s">
        <v>108</v>
      </c>
      <c r="F66" s="64" t="s">
        <v>100</v>
      </c>
      <c r="G66" s="57">
        <v>4.5</v>
      </c>
      <c r="H66" s="57">
        <v>8.8000000000000007</v>
      </c>
      <c r="I66" s="57">
        <v>5.7</v>
      </c>
      <c r="J66" s="57">
        <v>77.7</v>
      </c>
      <c r="K66" s="58">
        <v>134</v>
      </c>
      <c r="L66" s="57"/>
    </row>
    <row r="67" spans="1:12" ht="15" x14ac:dyDescent="0.25">
      <c r="A67" s="23"/>
      <c r="B67" s="15"/>
      <c r="C67" s="11"/>
      <c r="D67" s="54" t="s">
        <v>21</v>
      </c>
      <c r="E67" s="55" t="s">
        <v>71</v>
      </c>
      <c r="F67" s="52">
        <v>155</v>
      </c>
      <c r="G67" s="60" t="s">
        <v>72</v>
      </c>
      <c r="H67" s="60" t="s">
        <v>73</v>
      </c>
      <c r="I67" s="60" t="s">
        <v>74</v>
      </c>
      <c r="J67" s="60" t="s">
        <v>75</v>
      </c>
      <c r="K67" s="61" t="s">
        <v>76</v>
      </c>
      <c r="L67" s="52"/>
    </row>
    <row r="68" spans="1:12" ht="15" x14ac:dyDescent="0.25">
      <c r="A68" s="23"/>
      <c r="B68" s="15"/>
      <c r="C68" s="11"/>
      <c r="D68" s="7" t="s">
        <v>22</v>
      </c>
      <c r="E68" s="55" t="s">
        <v>77</v>
      </c>
      <c r="F68" s="60" t="s">
        <v>78</v>
      </c>
      <c r="G68" s="60" t="s">
        <v>79</v>
      </c>
      <c r="H68" s="60" t="s">
        <v>80</v>
      </c>
      <c r="I68" s="60" t="s">
        <v>81</v>
      </c>
      <c r="J68" s="60" t="s">
        <v>82</v>
      </c>
      <c r="K68" s="61" t="s">
        <v>83</v>
      </c>
      <c r="L68" s="52"/>
    </row>
    <row r="69" spans="1:12" ht="15" x14ac:dyDescent="0.25">
      <c r="A69" s="15"/>
      <c r="B69" s="15"/>
      <c r="C69" s="11"/>
      <c r="D69" s="7" t="s">
        <v>25</v>
      </c>
      <c r="E69" s="55" t="s">
        <v>64</v>
      </c>
      <c r="F69" s="52">
        <v>60</v>
      </c>
      <c r="G69" s="60" t="s">
        <v>65</v>
      </c>
      <c r="H69" s="60" t="s">
        <v>66</v>
      </c>
      <c r="I69" s="60" t="s">
        <v>67</v>
      </c>
      <c r="J69" s="60" t="s">
        <v>68</v>
      </c>
      <c r="K69" s="61" t="s">
        <v>69</v>
      </c>
      <c r="L69" s="52"/>
    </row>
    <row r="70" spans="1:12" ht="15" x14ac:dyDescent="0.25">
      <c r="A70" s="14"/>
      <c r="B70" s="15"/>
      <c r="C70" s="11"/>
      <c r="D70" s="7" t="s">
        <v>30</v>
      </c>
      <c r="E70" s="42" t="s">
        <v>40</v>
      </c>
      <c r="F70" s="52">
        <v>30</v>
      </c>
      <c r="G70" s="60" t="s">
        <v>55</v>
      </c>
      <c r="H70" s="60" t="s">
        <v>56</v>
      </c>
      <c r="I70" s="60" t="s">
        <v>57</v>
      </c>
      <c r="J70" s="60" t="s">
        <v>58</v>
      </c>
      <c r="K70" s="61" t="s">
        <v>59</v>
      </c>
      <c r="L70" s="52"/>
    </row>
    <row r="71" spans="1:12" ht="15" x14ac:dyDescent="0.25">
      <c r="A71" s="14"/>
      <c r="B71" s="15"/>
      <c r="C71" s="11"/>
      <c r="D71" s="7" t="s">
        <v>31</v>
      </c>
      <c r="E71" s="42" t="s">
        <v>44</v>
      </c>
      <c r="F71" s="52">
        <v>20</v>
      </c>
      <c r="G71" s="60" t="s">
        <v>60</v>
      </c>
      <c r="H71" s="60" t="s">
        <v>61</v>
      </c>
      <c r="I71" s="60" t="s">
        <v>84</v>
      </c>
      <c r="J71" s="60" t="s">
        <v>62</v>
      </c>
      <c r="K71" s="61" t="s">
        <v>63</v>
      </c>
      <c r="L71" s="52"/>
    </row>
    <row r="72" spans="1:12" ht="15" x14ac:dyDescent="0.25">
      <c r="A72" s="23"/>
      <c r="B72" s="15"/>
      <c r="C72" s="11"/>
      <c r="D72" s="7" t="s">
        <v>23</v>
      </c>
      <c r="E72" s="42"/>
      <c r="F72" s="52"/>
      <c r="G72" s="52"/>
      <c r="H72" s="52"/>
      <c r="I72" s="52"/>
      <c r="J72" s="52"/>
      <c r="K72" s="59"/>
      <c r="L72" s="52"/>
    </row>
    <row r="73" spans="1:12" ht="15" x14ac:dyDescent="0.25">
      <c r="A73" s="23"/>
      <c r="B73" s="15"/>
      <c r="C73" s="11"/>
      <c r="D73" s="6"/>
      <c r="E73" s="42"/>
      <c r="F73" s="52"/>
      <c r="G73" s="52"/>
      <c r="H73" s="52"/>
      <c r="I73" s="52"/>
      <c r="J73" s="52"/>
      <c r="K73" s="59"/>
      <c r="L73" s="52"/>
    </row>
    <row r="74" spans="1:12" ht="15" x14ac:dyDescent="0.25">
      <c r="A74" s="23"/>
      <c r="B74" s="15"/>
      <c r="C74" s="11"/>
      <c r="D74" s="6"/>
      <c r="E74" s="42"/>
      <c r="F74" s="52"/>
      <c r="G74" s="52"/>
      <c r="H74" s="52"/>
      <c r="I74" s="52"/>
      <c r="J74" s="52"/>
      <c r="K74" s="59"/>
      <c r="L74" s="52"/>
    </row>
    <row r="75" spans="1:12" ht="15" x14ac:dyDescent="0.25">
      <c r="A75" s="24"/>
      <c r="B75" s="17"/>
      <c r="C75" s="8"/>
      <c r="D75" s="18" t="s">
        <v>32</v>
      </c>
      <c r="E75" s="9"/>
      <c r="F75" s="62">
        <f>SUM(F66:F74)</f>
        <v>265</v>
      </c>
      <c r="G75" s="62">
        <f t="shared" ref="G75" si="20">SUM(G66:G74)</f>
        <v>4.5</v>
      </c>
      <c r="H75" s="62">
        <f t="shared" ref="H75" si="21">SUM(H66:H74)</f>
        <v>8.8000000000000007</v>
      </c>
      <c r="I75" s="62">
        <f t="shared" ref="I75" si="22">SUM(I66:I74)</f>
        <v>5.7</v>
      </c>
      <c r="J75" s="62">
        <f t="shared" ref="J75:L75" si="23">SUM(J66:J74)</f>
        <v>77.7</v>
      </c>
      <c r="K75" s="63"/>
      <c r="L75" s="62">
        <f t="shared" si="23"/>
        <v>0</v>
      </c>
    </row>
    <row r="76" spans="1:12" ht="15" x14ac:dyDescent="0.25">
      <c r="A76" s="26">
        <f>A66</f>
        <v>1</v>
      </c>
      <c r="B76" s="13">
        <f>B66</f>
        <v>4</v>
      </c>
      <c r="C76" s="10" t="s">
        <v>24</v>
      </c>
      <c r="D76" s="7" t="s">
        <v>25</v>
      </c>
      <c r="E76" s="42"/>
      <c r="F76" s="52"/>
      <c r="G76" s="52"/>
      <c r="H76" s="52"/>
      <c r="I76" s="52"/>
      <c r="J76" s="52"/>
      <c r="K76" s="59"/>
      <c r="L76" s="52"/>
    </row>
    <row r="77" spans="1:12" ht="15" x14ac:dyDescent="0.25">
      <c r="A77" s="23"/>
      <c r="B77" s="15"/>
      <c r="C77" s="11"/>
      <c r="D77" s="7" t="s">
        <v>26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27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28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7" t="s">
        <v>29</v>
      </c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7" t="s">
        <v>30</v>
      </c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7" t="s">
        <v>31</v>
      </c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6"/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4"/>
      <c r="B85" s="17"/>
      <c r="C85" s="8"/>
      <c r="D85" s="18" t="s">
        <v>32</v>
      </c>
      <c r="E85" s="9"/>
      <c r="F85" s="19">
        <f>SUM(F76:F84)</f>
        <v>0</v>
      </c>
      <c r="G85" s="19">
        <f t="shared" ref="G85" si="24">SUM(G76:G84)</f>
        <v>0</v>
      </c>
      <c r="H85" s="19">
        <f t="shared" ref="H85" si="25">SUM(H76:H84)</f>
        <v>0</v>
      </c>
      <c r="I85" s="19">
        <f t="shared" ref="I85" si="26">SUM(I76:I84)</f>
        <v>0</v>
      </c>
      <c r="J85" s="19">
        <f t="shared" ref="J85:L85" si="27">SUM(J76:J84)</f>
        <v>0</v>
      </c>
      <c r="K85" s="25"/>
      <c r="L85" s="19">
        <f t="shared" si="27"/>
        <v>0</v>
      </c>
    </row>
    <row r="86" spans="1:12" ht="15.75" customHeight="1" thickBot="1" x14ac:dyDescent="0.25">
      <c r="A86" s="29">
        <f>A66</f>
        <v>1</v>
      </c>
      <c r="B86" s="30">
        <f>B66</f>
        <v>4</v>
      </c>
      <c r="C86" s="79" t="s">
        <v>4</v>
      </c>
      <c r="D86" s="80"/>
      <c r="E86" s="31"/>
      <c r="F86" s="56">
        <f>F75+F85</f>
        <v>265</v>
      </c>
      <c r="G86" s="56">
        <f t="shared" ref="G86" si="28">G75+G85</f>
        <v>4.5</v>
      </c>
      <c r="H86" s="56">
        <f t="shared" ref="H86" si="29">H75+H85</f>
        <v>8.8000000000000007</v>
      </c>
      <c r="I86" s="56">
        <f t="shared" ref="I86" si="30">I75+I85</f>
        <v>5.7</v>
      </c>
      <c r="J86" s="56">
        <f t="shared" ref="J86:L86" si="31">J75+J85</f>
        <v>77.7</v>
      </c>
      <c r="K86" s="56"/>
      <c r="L86" s="56">
        <f t="shared" si="31"/>
        <v>0</v>
      </c>
    </row>
    <row r="87" spans="1:12" ht="15" x14ac:dyDescent="0.25">
      <c r="A87" s="23"/>
      <c r="B87" s="15"/>
      <c r="C87" s="11"/>
      <c r="D87" s="5" t="s">
        <v>21</v>
      </c>
      <c r="E87" s="55" t="s">
        <v>122</v>
      </c>
      <c r="F87" s="52" t="s">
        <v>78</v>
      </c>
      <c r="G87" s="52" t="s">
        <v>123</v>
      </c>
      <c r="H87" s="52" t="s">
        <v>124</v>
      </c>
      <c r="I87" s="52" t="s">
        <v>125</v>
      </c>
      <c r="J87" s="52" t="s">
        <v>126</v>
      </c>
      <c r="K87" s="59" t="s">
        <v>127</v>
      </c>
      <c r="L87" s="52"/>
    </row>
    <row r="88" spans="1:12" ht="15" x14ac:dyDescent="0.25">
      <c r="A88" s="23"/>
      <c r="B88" s="15"/>
      <c r="C88" s="11"/>
      <c r="D88" s="7" t="s">
        <v>22</v>
      </c>
      <c r="E88" s="55" t="s">
        <v>86</v>
      </c>
      <c r="F88" s="60" t="s">
        <v>78</v>
      </c>
      <c r="G88" s="60" t="s">
        <v>79</v>
      </c>
      <c r="H88" s="60" t="s">
        <v>80</v>
      </c>
      <c r="I88" s="60" t="s">
        <v>81</v>
      </c>
      <c r="J88" s="60" t="s">
        <v>82</v>
      </c>
      <c r="K88" s="61" t="s">
        <v>83</v>
      </c>
      <c r="L88" s="52"/>
    </row>
    <row r="89" spans="1:12" ht="15" x14ac:dyDescent="0.25">
      <c r="A89" s="14"/>
      <c r="B89" s="15"/>
      <c r="C89" s="11"/>
      <c r="D89" s="7" t="s">
        <v>30</v>
      </c>
      <c r="E89" s="42" t="s">
        <v>40</v>
      </c>
      <c r="F89" s="52">
        <v>30</v>
      </c>
      <c r="G89" s="60" t="s">
        <v>55</v>
      </c>
      <c r="H89" s="60" t="s">
        <v>56</v>
      </c>
      <c r="I89" s="60" t="s">
        <v>57</v>
      </c>
      <c r="J89" s="60" t="s">
        <v>58</v>
      </c>
      <c r="K89" s="61" t="s">
        <v>59</v>
      </c>
      <c r="L89" s="52"/>
    </row>
    <row r="90" spans="1:12" ht="15" x14ac:dyDescent="0.25">
      <c r="A90" s="14"/>
      <c r="B90" s="15"/>
      <c r="C90" s="11"/>
      <c r="D90" s="7" t="s">
        <v>31</v>
      </c>
      <c r="E90" s="42" t="s">
        <v>44</v>
      </c>
      <c r="F90" s="52">
        <v>20</v>
      </c>
      <c r="G90" s="60" t="s">
        <v>60</v>
      </c>
      <c r="H90" s="60" t="s">
        <v>61</v>
      </c>
      <c r="I90" s="60" t="s">
        <v>84</v>
      </c>
      <c r="J90" s="60" t="s">
        <v>62</v>
      </c>
      <c r="K90" s="61" t="s">
        <v>63</v>
      </c>
      <c r="L90" s="52"/>
    </row>
    <row r="91" spans="1:12" ht="15" x14ac:dyDescent="0.25">
      <c r="A91" s="23"/>
      <c r="B91" s="15"/>
      <c r="C91" s="11"/>
      <c r="D91" s="7" t="s">
        <v>46</v>
      </c>
      <c r="E91" s="42" t="s">
        <v>51</v>
      </c>
      <c r="F91" s="43">
        <v>60</v>
      </c>
      <c r="G91" s="43">
        <v>0.6</v>
      </c>
      <c r="H91" s="43">
        <v>2.2999999999999998</v>
      </c>
      <c r="I91" s="43">
        <v>5</v>
      </c>
      <c r="J91" s="43">
        <v>72</v>
      </c>
      <c r="K91" s="44">
        <v>17</v>
      </c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32</v>
      </c>
      <c r="E94" s="9"/>
      <c r="F94" s="19">
        <f>SUM(F87:F93)</f>
        <v>110</v>
      </c>
      <c r="G94" s="19">
        <f>SUM(G87:G93)</f>
        <v>0.6</v>
      </c>
      <c r="H94" s="19">
        <f>SUM(H87:H93)</f>
        <v>2.2999999999999998</v>
      </c>
      <c r="I94" s="19">
        <f>SUM(I87:I93)</f>
        <v>5</v>
      </c>
      <c r="J94" s="19">
        <f>SUM(J87:J93)</f>
        <v>72</v>
      </c>
      <c r="K94" s="25"/>
      <c r="L94" s="19">
        <f>SUM(L87:L93)</f>
        <v>0</v>
      </c>
    </row>
    <row r="95" spans="1:12" ht="15" x14ac:dyDescent="0.25">
      <c r="A95" s="26" t="e">
        <f>#REF!</f>
        <v>#REF!</v>
      </c>
      <c r="B95" s="13" t="e">
        <f>#REF!</f>
        <v>#REF!</v>
      </c>
      <c r="C95" s="10" t="s">
        <v>24</v>
      </c>
      <c r="D95" s="7" t="s">
        <v>25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26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27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28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 t="s">
        <v>29</v>
      </c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7" t="s">
        <v>30</v>
      </c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7" t="s">
        <v>31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32</v>
      </c>
      <c r="E104" s="9"/>
      <c r="F104" s="19">
        <f>SUM(F95:F103)</f>
        <v>0</v>
      </c>
      <c r="G104" s="19">
        <f t="shared" ref="G104" si="32">SUM(G95:G103)</f>
        <v>0</v>
      </c>
      <c r="H104" s="19">
        <f t="shared" ref="H104" si="33">SUM(H95:H103)</f>
        <v>0</v>
      </c>
      <c r="I104" s="19">
        <f t="shared" ref="I104" si="34">SUM(I95:I103)</f>
        <v>0</v>
      </c>
      <c r="J104" s="19">
        <f t="shared" ref="J104:L104" si="35">SUM(J95:J103)</f>
        <v>0</v>
      </c>
      <c r="K104" s="25"/>
      <c r="L104" s="19">
        <f t="shared" si="35"/>
        <v>0</v>
      </c>
    </row>
    <row r="105" spans="1:12" ht="15.75" customHeight="1" x14ac:dyDescent="0.2">
      <c r="A105" s="29" t="e">
        <f>#REF!</f>
        <v>#REF!</v>
      </c>
      <c r="B105" s="30" t="e">
        <f>#REF!</f>
        <v>#REF!</v>
      </c>
      <c r="C105" s="79" t="s">
        <v>4</v>
      </c>
      <c r="D105" s="80"/>
      <c r="E105" s="31"/>
      <c r="F105" s="56">
        <f>F94+F104</f>
        <v>110</v>
      </c>
      <c r="G105" s="56">
        <f t="shared" ref="G105" si="36">G94+G104</f>
        <v>0.6</v>
      </c>
      <c r="H105" s="56">
        <f t="shared" ref="H105" si="37">H94+H104</f>
        <v>2.2999999999999998</v>
      </c>
      <c r="I105" s="56">
        <f t="shared" ref="I105" si="38">I94+I104</f>
        <v>5</v>
      </c>
      <c r="J105" s="56">
        <f t="shared" ref="J105:L105" si="39">J94+J104</f>
        <v>72</v>
      </c>
      <c r="K105" s="56"/>
      <c r="L105" s="56">
        <f t="shared" si="39"/>
        <v>0</v>
      </c>
    </row>
    <row r="106" spans="1:12" ht="15.75" thickBot="1" x14ac:dyDescent="0.3">
      <c r="A106" s="20">
        <v>2</v>
      </c>
      <c r="B106" s="21">
        <v>1</v>
      </c>
      <c r="C106" s="22" t="s">
        <v>20</v>
      </c>
      <c r="D106" s="5" t="s">
        <v>21</v>
      </c>
      <c r="E106" s="53" t="s">
        <v>128</v>
      </c>
      <c r="F106" s="57" t="s">
        <v>100</v>
      </c>
      <c r="G106" s="57" t="s">
        <v>129</v>
      </c>
      <c r="H106" s="64" t="s">
        <v>130</v>
      </c>
      <c r="I106" s="64" t="s">
        <v>131</v>
      </c>
      <c r="J106" s="64" t="s">
        <v>132</v>
      </c>
      <c r="K106" s="58" t="s">
        <v>133</v>
      </c>
      <c r="L106" s="57"/>
    </row>
    <row r="107" spans="1:12" ht="15" x14ac:dyDescent="0.25">
      <c r="A107" s="23"/>
      <c r="B107" s="15"/>
      <c r="C107" s="11"/>
      <c r="D107" s="5" t="s">
        <v>21</v>
      </c>
      <c r="E107" s="55" t="s">
        <v>85</v>
      </c>
      <c r="F107" s="52" t="s">
        <v>113</v>
      </c>
      <c r="G107" s="52">
        <v>5.42</v>
      </c>
      <c r="H107" s="52">
        <v>3.67</v>
      </c>
      <c r="I107" s="52" t="s">
        <v>134</v>
      </c>
      <c r="J107" s="52">
        <v>194.2</v>
      </c>
      <c r="K107" s="59">
        <v>227</v>
      </c>
      <c r="L107" s="52"/>
    </row>
    <row r="108" spans="1:12" ht="15" x14ac:dyDescent="0.25">
      <c r="A108" s="23"/>
      <c r="B108" s="15"/>
      <c r="C108" s="11"/>
      <c r="D108" s="7" t="s">
        <v>22</v>
      </c>
      <c r="E108" s="55" t="s">
        <v>53</v>
      </c>
      <c r="F108" s="60" t="s">
        <v>78</v>
      </c>
      <c r="G108" s="60" t="s">
        <v>79</v>
      </c>
      <c r="H108" s="60" t="s">
        <v>80</v>
      </c>
      <c r="I108" s="60" t="s">
        <v>81</v>
      </c>
      <c r="J108" s="60" t="s">
        <v>82</v>
      </c>
      <c r="K108" s="61" t="s">
        <v>83</v>
      </c>
      <c r="L108" s="52"/>
    </row>
    <row r="109" spans="1:12" ht="15" x14ac:dyDescent="0.25">
      <c r="A109" s="14"/>
      <c r="B109" s="15"/>
      <c r="C109" s="11"/>
      <c r="D109" s="7" t="s">
        <v>30</v>
      </c>
      <c r="E109" s="42" t="s">
        <v>40</v>
      </c>
      <c r="F109" s="52">
        <v>30</v>
      </c>
      <c r="G109" s="60" t="s">
        <v>55</v>
      </c>
      <c r="H109" s="60" t="s">
        <v>56</v>
      </c>
      <c r="I109" s="60" t="s">
        <v>57</v>
      </c>
      <c r="J109" s="60" t="s">
        <v>58</v>
      </c>
      <c r="K109" s="61" t="s">
        <v>59</v>
      </c>
      <c r="L109" s="52"/>
    </row>
    <row r="110" spans="1:12" ht="15" x14ac:dyDescent="0.25">
      <c r="A110" s="14"/>
      <c r="B110" s="15"/>
      <c r="C110" s="11"/>
      <c r="D110" s="7" t="s">
        <v>31</v>
      </c>
      <c r="E110" s="42" t="s">
        <v>44</v>
      </c>
      <c r="F110" s="52">
        <v>20</v>
      </c>
      <c r="G110" s="60" t="s">
        <v>60</v>
      </c>
      <c r="H110" s="60" t="s">
        <v>61</v>
      </c>
      <c r="I110" s="60" t="s">
        <v>84</v>
      </c>
      <c r="J110" s="60" t="s">
        <v>62</v>
      </c>
      <c r="K110" s="61" t="s">
        <v>63</v>
      </c>
      <c r="L110" s="52"/>
    </row>
    <row r="111" spans="1:12" ht="15" x14ac:dyDescent="0.25">
      <c r="A111" s="23"/>
      <c r="B111" s="15"/>
      <c r="C111" s="11"/>
      <c r="D111" s="7" t="s">
        <v>46</v>
      </c>
      <c r="E111" s="42" t="s">
        <v>49</v>
      </c>
      <c r="F111" s="52">
        <v>100</v>
      </c>
      <c r="G111" s="52">
        <v>0.4</v>
      </c>
      <c r="H111" s="52">
        <v>0.4</v>
      </c>
      <c r="I111" s="52">
        <v>9.8000000000000007</v>
      </c>
      <c r="J111" s="52">
        <v>47</v>
      </c>
      <c r="K111" s="59">
        <v>338</v>
      </c>
      <c r="L111" s="52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32</v>
      </c>
      <c r="E114" s="9"/>
      <c r="F114" s="19">
        <f>SUM(F106:F113)</f>
        <v>150</v>
      </c>
      <c r="G114" s="19">
        <f t="shared" ref="G114:J114" si="40">SUM(G106:G113)</f>
        <v>5.82</v>
      </c>
      <c r="H114" s="19">
        <f t="shared" si="40"/>
        <v>4.07</v>
      </c>
      <c r="I114" s="19">
        <f t="shared" si="40"/>
        <v>9.8000000000000007</v>
      </c>
      <c r="J114" s="19">
        <f t="shared" si="40"/>
        <v>241.2</v>
      </c>
      <c r="K114" s="25"/>
      <c r="L114" s="19">
        <f t="shared" ref="L114" si="41">SUM(L106:L113)</f>
        <v>0</v>
      </c>
    </row>
    <row r="115" spans="1:12" ht="15" x14ac:dyDescent="0.25">
      <c r="A115" s="26">
        <f>A106</f>
        <v>2</v>
      </c>
      <c r="B115" s="13">
        <f>B106</f>
        <v>1</v>
      </c>
      <c r="C115" s="10" t="s">
        <v>24</v>
      </c>
      <c r="D115" s="7" t="s">
        <v>25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26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7" t="s">
        <v>27</v>
      </c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 t="s">
        <v>28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29</v>
      </c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 t="s">
        <v>30</v>
      </c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7" t="s">
        <v>31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4"/>
      <c r="B124" s="17"/>
      <c r="C124" s="8"/>
      <c r="D124" s="18" t="s">
        <v>32</v>
      </c>
      <c r="E124" s="9"/>
      <c r="F124" s="19">
        <f>SUM(F115:F123)</f>
        <v>0</v>
      </c>
      <c r="G124" s="19">
        <f t="shared" ref="G124:J124" si="42">SUM(G115:G123)</f>
        <v>0</v>
      </c>
      <c r="H124" s="19">
        <f t="shared" si="42"/>
        <v>0</v>
      </c>
      <c r="I124" s="19">
        <f t="shared" si="42"/>
        <v>0</v>
      </c>
      <c r="J124" s="19">
        <f t="shared" si="42"/>
        <v>0</v>
      </c>
      <c r="K124" s="25"/>
      <c r="L124" s="19">
        <f t="shared" ref="L124" si="43">SUM(L115:L123)</f>
        <v>0</v>
      </c>
    </row>
    <row r="125" spans="1:12" ht="15" x14ac:dyDescent="0.2">
      <c r="A125" s="29">
        <f>A106</f>
        <v>2</v>
      </c>
      <c r="B125" s="30">
        <f>B106</f>
        <v>1</v>
      </c>
      <c r="C125" s="79" t="s">
        <v>4</v>
      </c>
      <c r="D125" s="80"/>
      <c r="E125" s="31"/>
      <c r="F125" s="32">
        <f>F114+F124</f>
        <v>150</v>
      </c>
      <c r="G125" s="32">
        <f t="shared" ref="G125" si="44">G114+G124</f>
        <v>5.82</v>
      </c>
      <c r="H125" s="32">
        <f t="shared" ref="H125" si="45">H114+H124</f>
        <v>4.07</v>
      </c>
      <c r="I125" s="32">
        <f t="shared" ref="I125" si="46">I114+I124</f>
        <v>9.8000000000000007</v>
      </c>
      <c r="J125" s="32">
        <f t="shared" ref="J125:L125" si="47">J114+J124</f>
        <v>241.2</v>
      </c>
      <c r="K125" s="32"/>
      <c r="L125" s="32">
        <f t="shared" si="47"/>
        <v>0</v>
      </c>
    </row>
    <row r="126" spans="1:12" ht="15.75" thickBot="1" x14ac:dyDescent="0.3">
      <c r="A126" s="14">
        <v>2</v>
      </c>
      <c r="B126" s="15">
        <v>2</v>
      </c>
      <c r="C126" s="22" t="s">
        <v>20</v>
      </c>
      <c r="D126" s="5" t="s">
        <v>21</v>
      </c>
      <c r="E126" s="53" t="s">
        <v>87</v>
      </c>
      <c r="F126" s="40">
        <v>100</v>
      </c>
      <c r="G126" s="40">
        <v>5.8</v>
      </c>
      <c r="H126" s="40">
        <v>9.8000000000000007</v>
      </c>
      <c r="I126" s="40">
        <v>9.01</v>
      </c>
      <c r="J126" s="40">
        <v>130.19999999999999</v>
      </c>
      <c r="K126" s="41">
        <v>347</v>
      </c>
      <c r="L126" s="40"/>
    </row>
    <row r="127" spans="1:12" ht="15" x14ac:dyDescent="0.25">
      <c r="A127" s="14"/>
      <c r="B127" s="15"/>
      <c r="C127" s="11"/>
      <c r="D127" s="5" t="s">
        <v>21</v>
      </c>
      <c r="E127" s="55" t="s">
        <v>88</v>
      </c>
      <c r="F127" s="43" t="s">
        <v>113</v>
      </c>
      <c r="G127" s="51">
        <v>8.83</v>
      </c>
      <c r="H127" s="43">
        <v>5.67</v>
      </c>
      <c r="I127" s="43">
        <v>32.58</v>
      </c>
      <c r="J127" s="43">
        <v>260</v>
      </c>
      <c r="K127" s="44">
        <v>183</v>
      </c>
      <c r="L127" s="43"/>
    </row>
    <row r="128" spans="1:12" ht="15" x14ac:dyDescent="0.25">
      <c r="A128" s="23"/>
      <c r="B128" s="15"/>
      <c r="C128" s="11"/>
      <c r="D128" s="7" t="s">
        <v>22</v>
      </c>
      <c r="E128" s="55" t="s">
        <v>53</v>
      </c>
      <c r="F128" s="43">
        <v>200</v>
      </c>
      <c r="G128" s="76">
        <v>0.2</v>
      </c>
      <c r="H128" s="76">
        <v>0</v>
      </c>
      <c r="I128" s="76">
        <v>9.1</v>
      </c>
      <c r="J128" s="76">
        <v>36</v>
      </c>
      <c r="K128" s="77">
        <v>300</v>
      </c>
      <c r="L128" s="43"/>
    </row>
    <row r="129" spans="1:12" ht="15" x14ac:dyDescent="0.25">
      <c r="A129" s="14"/>
      <c r="B129" s="15"/>
      <c r="C129" s="11"/>
      <c r="D129" s="7" t="s">
        <v>30</v>
      </c>
      <c r="E129" s="42" t="s">
        <v>40</v>
      </c>
      <c r="F129" s="43">
        <v>30</v>
      </c>
      <c r="G129" s="43">
        <v>2.2799999999999998</v>
      </c>
      <c r="H129" s="51">
        <v>0.24</v>
      </c>
      <c r="I129" s="51">
        <v>14.76</v>
      </c>
      <c r="J129" s="51">
        <v>70.2</v>
      </c>
      <c r="K129" s="44">
        <v>573</v>
      </c>
      <c r="L129" s="43"/>
    </row>
    <row r="130" spans="1:12" ht="15" x14ac:dyDescent="0.25">
      <c r="A130" s="14"/>
      <c r="B130" s="15"/>
      <c r="C130" s="11"/>
      <c r="D130" s="7" t="s">
        <v>31</v>
      </c>
      <c r="E130" s="55" t="s">
        <v>44</v>
      </c>
      <c r="F130" s="43">
        <v>20</v>
      </c>
      <c r="G130" s="43">
        <v>1.36</v>
      </c>
      <c r="H130" s="43">
        <v>0.26</v>
      </c>
      <c r="I130" s="43">
        <v>7.96</v>
      </c>
      <c r="J130" s="43">
        <v>39.6</v>
      </c>
      <c r="K130" s="44">
        <v>574</v>
      </c>
      <c r="L130" s="43"/>
    </row>
    <row r="131" spans="1:12" ht="15" x14ac:dyDescent="0.2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6"/>
      <c r="B133" s="17"/>
      <c r="C133" s="8"/>
      <c r="D133" s="18" t="s">
        <v>32</v>
      </c>
      <c r="E133" s="9"/>
      <c r="F133" s="19">
        <f>SUM(F126:F132)</f>
        <v>350</v>
      </c>
      <c r="G133" s="19">
        <f>SUM(G126:G132)</f>
        <v>18.47</v>
      </c>
      <c r="H133" s="19">
        <f>SUM(H126:H132)</f>
        <v>15.97</v>
      </c>
      <c r="I133" s="19">
        <f>SUM(I126:I132)</f>
        <v>73.41</v>
      </c>
      <c r="J133" s="19">
        <f>SUM(J126:J132)</f>
        <v>536</v>
      </c>
      <c r="K133" s="25"/>
      <c r="L133" s="19">
        <f>SUM(L126:L132)</f>
        <v>0</v>
      </c>
    </row>
    <row r="134" spans="1:12" ht="15" x14ac:dyDescent="0.25">
      <c r="A134" s="13">
        <f>A126</f>
        <v>2</v>
      </c>
      <c r="B134" s="13">
        <f>B126</f>
        <v>2</v>
      </c>
      <c r="C134" s="10" t="s">
        <v>24</v>
      </c>
      <c r="D134" s="7" t="s">
        <v>25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26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 t="s">
        <v>27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7" t="s">
        <v>28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 t="s">
        <v>29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30</v>
      </c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4"/>
      <c r="B140" s="15"/>
      <c r="C140" s="11"/>
      <c r="D140" s="7" t="s">
        <v>31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6"/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6"/>
      <c r="B143" s="17"/>
      <c r="C143" s="8"/>
      <c r="D143" s="18" t="s">
        <v>32</v>
      </c>
      <c r="E143" s="9"/>
      <c r="F143" s="19">
        <f>SUM(F134:F142)</f>
        <v>0</v>
      </c>
      <c r="G143" s="19">
        <f t="shared" ref="G143:J143" si="48">SUM(G134:G142)</f>
        <v>0</v>
      </c>
      <c r="H143" s="19">
        <f t="shared" si="48"/>
        <v>0</v>
      </c>
      <c r="I143" s="19">
        <f t="shared" si="48"/>
        <v>0</v>
      </c>
      <c r="J143" s="19">
        <f t="shared" si="48"/>
        <v>0</v>
      </c>
      <c r="K143" s="25"/>
      <c r="L143" s="19">
        <f t="shared" ref="L143" si="49">SUM(L134:L142)</f>
        <v>0</v>
      </c>
    </row>
    <row r="144" spans="1:12" ht="15" x14ac:dyDescent="0.2">
      <c r="A144" s="33">
        <f>A126</f>
        <v>2</v>
      </c>
      <c r="B144" s="33">
        <f>B126</f>
        <v>2</v>
      </c>
      <c r="C144" s="79" t="s">
        <v>4</v>
      </c>
      <c r="D144" s="80"/>
      <c r="E144" s="31"/>
      <c r="F144" s="56">
        <f>F133+F143</f>
        <v>350</v>
      </c>
      <c r="G144" s="56">
        <f t="shared" ref="G144" si="50">G133+G143</f>
        <v>18.47</v>
      </c>
      <c r="H144" s="56">
        <f t="shared" ref="H144" si="51">H133+H143</f>
        <v>15.97</v>
      </c>
      <c r="I144" s="56">
        <f t="shared" ref="I144" si="52">I133+I143</f>
        <v>73.41</v>
      </c>
      <c r="J144" s="56">
        <f t="shared" ref="J144:L144" si="53">J133+J143</f>
        <v>536</v>
      </c>
      <c r="K144" s="56"/>
      <c r="L144" s="32">
        <f t="shared" si="53"/>
        <v>0</v>
      </c>
    </row>
    <row r="145" spans="1:12" ht="15.75" thickBot="1" x14ac:dyDescent="0.3">
      <c r="A145" s="20">
        <v>2</v>
      </c>
      <c r="B145" s="21">
        <v>3</v>
      </c>
      <c r="C145" s="22" t="s">
        <v>20</v>
      </c>
      <c r="D145" s="5" t="s">
        <v>21</v>
      </c>
      <c r="E145" s="39" t="s">
        <v>52</v>
      </c>
      <c r="F145" s="57">
        <v>150</v>
      </c>
      <c r="G145" s="57">
        <v>3.08</v>
      </c>
      <c r="H145" s="57" t="s">
        <v>142</v>
      </c>
      <c r="I145" s="57" t="s">
        <v>143</v>
      </c>
      <c r="J145" s="57" t="s">
        <v>144</v>
      </c>
      <c r="K145" s="58" t="s">
        <v>145</v>
      </c>
      <c r="L145" s="40"/>
    </row>
    <row r="146" spans="1:12" ht="15" x14ac:dyDescent="0.25">
      <c r="A146" s="23"/>
      <c r="B146" s="15"/>
      <c r="C146" s="11"/>
      <c r="D146" s="5" t="s">
        <v>21</v>
      </c>
      <c r="E146" s="42" t="s">
        <v>50</v>
      </c>
      <c r="F146" s="52">
        <v>100</v>
      </c>
      <c r="G146" s="52" t="s">
        <v>102</v>
      </c>
      <c r="H146" s="60" t="s">
        <v>135</v>
      </c>
      <c r="I146" s="52" t="s">
        <v>136</v>
      </c>
      <c r="J146" s="52" t="s">
        <v>137</v>
      </c>
      <c r="K146" s="59">
        <v>83</v>
      </c>
      <c r="L146" s="43"/>
    </row>
    <row r="147" spans="1:12" ht="15" x14ac:dyDescent="0.25">
      <c r="A147" s="23"/>
      <c r="B147" s="15"/>
      <c r="C147" s="11"/>
      <c r="D147" s="7" t="s">
        <v>22</v>
      </c>
      <c r="E147" s="42" t="s">
        <v>138</v>
      </c>
      <c r="F147" s="52">
        <v>200</v>
      </c>
      <c r="G147" s="52" t="s">
        <v>79</v>
      </c>
      <c r="H147" s="52" t="s">
        <v>80</v>
      </c>
      <c r="I147" s="52" t="s">
        <v>139</v>
      </c>
      <c r="J147" s="52" t="s">
        <v>140</v>
      </c>
      <c r="K147" s="59" t="s">
        <v>141</v>
      </c>
      <c r="L147" s="43"/>
    </row>
    <row r="148" spans="1:12" ht="15" x14ac:dyDescent="0.25">
      <c r="A148" s="14"/>
      <c r="B148" s="15"/>
      <c r="C148" s="11"/>
      <c r="D148" s="7" t="s">
        <v>30</v>
      </c>
      <c r="E148" s="42" t="s">
        <v>40</v>
      </c>
      <c r="F148" s="52">
        <v>30</v>
      </c>
      <c r="G148" s="60" t="s">
        <v>55</v>
      </c>
      <c r="H148" s="60" t="s">
        <v>56</v>
      </c>
      <c r="I148" s="60" t="s">
        <v>57</v>
      </c>
      <c r="J148" s="60" t="s">
        <v>58</v>
      </c>
      <c r="K148" s="61" t="s">
        <v>59</v>
      </c>
      <c r="L148" s="43"/>
    </row>
    <row r="149" spans="1:12" ht="15" x14ac:dyDescent="0.25">
      <c r="A149" s="14"/>
      <c r="B149" s="15"/>
      <c r="C149" s="11"/>
      <c r="D149" s="7" t="s">
        <v>31</v>
      </c>
      <c r="E149" s="42" t="s">
        <v>44</v>
      </c>
      <c r="F149" s="52">
        <v>20</v>
      </c>
      <c r="G149" s="60" t="s">
        <v>60</v>
      </c>
      <c r="H149" s="60" t="s">
        <v>61</v>
      </c>
      <c r="I149" s="60" t="s">
        <v>84</v>
      </c>
      <c r="J149" s="60" t="s">
        <v>62</v>
      </c>
      <c r="K149" s="61" t="s">
        <v>63</v>
      </c>
      <c r="L149" s="43"/>
    </row>
    <row r="150" spans="1:12" ht="15" x14ac:dyDescent="0.25">
      <c r="A150" s="23"/>
      <c r="B150" s="15"/>
      <c r="C150" s="11"/>
      <c r="D150" s="66" t="s">
        <v>46</v>
      </c>
      <c r="E150" s="42" t="s">
        <v>51</v>
      </c>
      <c r="F150" s="52">
        <v>60</v>
      </c>
      <c r="G150" s="52">
        <v>0.6</v>
      </c>
      <c r="H150" s="52">
        <v>2.2999999999999998</v>
      </c>
      <c r="I150" s="52">
        <v>5</v>
      </c>
      <c r="J150" s="52">
        <v>72</v>
      </c>
      <c r="K150" s="59">
        <v>17</v>
      </c>
      <c r="L150" s="43"/>
    </row>
    <row r="151" spans="1:12" ht="15" x14ac:dyDescent="0.25">
      <c r="A151" s="23"/>
      <c r="B151" s="15"/>
      <c r="C151" s="11"/>
      <c r="D151" s="6"/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4"/>
      <c r="B153" s="17"/>
      <c r="C153" s="8"/>
      <c r="D153" s="18" t="s">
        <v>32</v>
      </c>
      <c r="E153" s="9"/>
      <c r="F153" s="19">
        <f>SUM(F145:F152)</f>
        <v>560</v>
      </c>
      <c r="G153" s="19">
        <f>SUM(G145:G152)</f>
        <v>3.68</v>
      </c>
      <c r="H153" s="19">
        <f>SUM(H145:H152)</f>
        <v>2.2999999999999998</v>
      </c>
      <c r="I153" s="19">
        <f>SUM(I145:I152)</f>
        <v>5</v>
      </c>
      <c r="J153" s="19">
        <f>SUM(J145:J152)</f>
        <v>72</v>
      </c>
      <c r="K153" s="25"/>
      <c r="L153" s="19">
        <f>SUM(L145:L152)</f>
        <v>0</v>
      </c>
    </row>
    <row r="154" spans="1:12" ht="15" x14ac:dyDescent="0.25">
      <c r="A154" s="26">
        <f>A145</f>
        <v>2</v>
      </c>
      <c r="B154" s="13">
        <f>B145</f>
        <v>3</v>
      </c>
      <c r="C154" s="10" t="s">
        <v>24</v>
      </c>
      <c r="D154" s="7" t="s">
        <v>25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7" t="s">
        <v>26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 t="s">
        <v>27</v>
      </c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7" t="s">
        <v>28</v>
      </c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 t="s">
        <v>29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30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31</v>
      </c>
      <c r="E160" s="42"/>
      <c r="F160" s="43"/>
      <c r="G160" s="43"/>
      <c r="H160" s="43"/>
      <c r="I160" s="43"/>
      <c r="J160" s="43"/>
      <c r="K160" s="44"/>
      <c r="L160" s="43"/>
    </row>
    <row r="161" spans="1:13" ht="15" x14ac:dyDescent="0.25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3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3" ht="15" x14ac:dyDescent="0.25">
      <c r="A163" s="24"/>
      <c r="B163" s="17"/>
      <c r="C163" s="8"/>
      <c r="D163" s="18" t="s">
        <v>32</v>
      </c>
      <c r="E163" s="9"/>
      <c r="F163" s="19">
        <f>SUM(F154:F162)</f>
        <v>0</v>
      </c>
      <c r="G163" s="19">
        <f t="shared" ref="G163:J163" si="54">SUM(G154:G162)</f>
        <v>0</v>
      </c>
      <c r="H163" s="19">
        <f t="shared" si="54"/>
        <v>0</v>
      </c>
      <c r="I163" s="19">
        <f t="shared" si="54"/>
        <v>0</v>
      </c>
      <c r="J163" s="19">
        <f t="shared" si="54"/>
        <v>0</v>
      </c>
      <c r="K163" s="25"/>
      <c r="L163" s="19">
        <f t="shared" ref="L163" si="55">SUM(L154:L162)</f>
        <v>0</v>
      </c>
    </row>
    <row r="164" spans="1:13" ht="15" x14ac:dyDescent="0.2">
      <c r="A164" s="29">
        <f>A145</f>
        <v>2</v>
      </c>
      <c r="B164" s="30">
        <f>B145</f>
        <v>3</v>
      </c>
      <c r="C164" s="79" t="s">
        <v>4</v>
      </c>
      <c r="D164" s="80"/>
      <c r="E164" s="31"/>
      <c r="F164" s="32">
        <f>F153+F163</f>
        <v>560</v>
      </c>
      <c r="G164" s="32">
        <f t="shared" ref="G164" si="56">G153+G163</f>
        <v>3.68</v>
      </c>
      <c r="H164" s="32">
        <f t="shared" ref="H164" si="57">H153+H163</f>
        <v>2.2999999999999998</v>
      </c>
      <c r="I164" s="32">
        <f t="shared" ref="I164" si="58">I153+I163</f>
        <v>5</v>
      </c>
      <c r="J164" s="32">
        <f t="shared" ref="J164:L164" si="59">J153+J163</f>
        <v>72</v>
      </c>
      <c r="K164" s="32"/>
      <c r="L164" s="32">
        <f t="shared" si="59"/>
        <v>0</v>
      </c>
    </row>
    <row r="165" spans="1:13" ht="15" x14ac:dyDescent="0.25">
      <c r="A165" s="20">
        <v>2</v>
      </c>
      <c r="B165" s="21">
        <v>4</v>
      </c>
      <c r="C165" s="22" t="s">
        <v>20</v>
      </c>
      <c r="D165" s="67" t="s">
        <v>21</v>
      </c>
      <c r="E165" s="75" t="s">
        <v>89</v>
      </c>
      <c r="F165" s="57">
        <v>200</v>
      </c>
      <c r="G165" s="57">
        <v>12.2</v>
      </c>
      <c r="H165" s="57">
        <v>13.2</v>
      </c>
      <c r="I165" s="57">
        <v>22.2</v>
      </c>
      <c r="J165" s="57">
        <v>267</v>
      </c>
      <c r="K165" s="58">
        <v>138</v>
      </c>
      <c r="L165" s="57"/>
      <c r="M165" s="68"/>
    </row>
    <row r="166" spans="1:13" ht="15" x14ac:dyDescent="0.25">
      <c r="A166" s="23"/>
      <c r="B166" s="15"/>
      <c r="C166" s="11"/>
      <c r="D166" s="71" t="s">
        <v>22</v>
      </c>
      <c r="E166" s="70" t="s">
        <v>41</v>
      </c>
      <c r="F166" s="52">
        <v>200</v>
      </c>
      <c r="G166" s="60" t="s">
        <v>90</v>
      </c>
      <c r="H166" s="60" t="s">
        <v>91</v>
      </c>
      <c r="I166" s="60" t="s">
        <v>92</v>
      </c>
      <c r="J166" s="60" t="s">
        <v>93</v>
      </c>
      <c r="K166" s="61" t="s">
        <v>94</v>
      </c>
      <c r="L166" s="52"/>
      <c r="M166" s="68"/>
    </row>
    <row r="167" spans="1:13" ht="15" x14ac:dyDescent="0.25">
      <c r="A167" s="23"/>
      <c r="B167" s="15"/>
      <c r="C167" s="11"/>
      <c r="D167" s="71" t="s">
        <v>25</v>
      </c>
      <c r="E167" s="74" t="s">
        <v>64</v>
      </c>
      <c r="F167" s="52">
        <v>60</v>
      </c>
      <c r="G167" s="60" t="s">
        <v>65</v>
      </c>
      <c r="H167" s="60" t="s">
        <v>66</v>
      </c>
      <c r="I167" s="60" t="s">
        <v>67</v>
      </c>
      <c r="J167" s="60" t="s">
        <v>68</v>
      </c>
      <c r="K167" s="61" t="s">
        <v>69</v>
      </c>
      <c r="L167" s="52"/>
      <c r="M167" s="68"/>
    </row>
    <row r="168" spans="1:13" ht="15" x14ac:dyDescent="0.25">
      <c r="A168" s="14"/>
      <c r="B168" s="15"/>
      <c r="C168" s="11"/>
      <c r="D168" s="71" t="s">
        <v>30</v>
      </c>
      <c r="E168" s="70" t="s">
        <v>40</v>
      </c>
      <c r="F168" s="52">
        <v>30</v>
      </c>
      <c r="G168" s="60" t="s">
        <v>55</v>
      </c>
      <c r="H168" s="60" t="s">
        <v>56</v>
      </c>
      <c r="I168" s="60" t="s">
        <v>57</v>
      </c>
      <c r="J168" s="60" t="s">
        <v>58</v>
      </c>
      <c r="K168" s="61" t="s">
        <v>59</v>
      </c>
      <c r="L168" s="52"/>
      <c r="M168" s="68"/>
    </row>
    <row r="169" spans="1:13" ht="15" x14ac:dyDescent="0.25">
      <c r="A169" s="14"/>
      <c r="B169" s="15"/>
      <c r="C169" s="11"/>
      <c r="D169" s="71" t="s">
        <v>31</v>
      </c>
      <c r="E169" s="70" t="s">
        <v>44</v>
      </c>
      <c r="F169" s="52">
        <v>20</v>
      </c>
      <c r="G169" s="52">
        <v>1.36</v>
      </c>
      <c r="H169" s="52">
        <v>0.26</v>
      </c>
      <c r="I169" s="52">
        <v>7.96</v>
      </c>
      <c r="J169" s="52">
        <v>39.6</v>
      </c>
      <c r="K169" s="59">
        <v>574</v>
      </c>
      <c r="L169" s="52"/>
      <c r="M169" s="68"/>
    </row>
    <row r="170" spans="1:13" ht="15" x14ac:dyDescent="0.25">
      <c r="A170" s="23"/>
      <c r="B170" s="15"/>
      <c r="C170" s="11"/>
      <c r="D170" s="71" t="s">
        <v>23</v>
      </c>
      <c r="E170" s="70"/>
      <c r="F170" s="52"/>
      <c r="G170" s="52"/>
      <c r="H170" s="52"/>
      <c r="I170" s="52"/>
      <c r="J170" s="52"/>
      <c r="K170" s="59"/>
      <c r="L170" s="52"/>
      <c r="M170" s="68"/>
    </row>
    <row r="171" spans="1:13" ht="15" x14ac:dyDescent="0.25">
      <c r="A171" s="23"/>
      <c r="B171" s="15"/>
      <c r="C171" s="11"/>
      <c r="D171" s="69"/>
      <c r="E171" s="70"/>
      <c r="F171" s="52"/>
      <c r="G171" s="52"/>
      <c r="H171" s="52"/>
      <c r="I171" s="52"/>
      <c r="J171" s="52"/>
      <c r="K171" s="59"/>
      <c r="L171" s="52"/>
      <c r="M171" s="68"/>
    </row>
    <row r="172" spans="1:13" ht="15" x14ac:dyDescent="0.25">
      <c r="A172" s="23"/>
      <c r="B172" s="15"/>
      <c r="C172" s="11"/>
      <c r="D172" s="69"/>
      <c r="E172" s="70"/>
      <c r="F172" s="52"/>
      <c r="G172" s="52"/>
      <c r="H172" s="52"/>
      <c r="I172" s="52"/>
      <c r="J172" s="52"/>
      <c r="K172" s="59"/>
      <c r="L172" s="52"/>
      <c r="M172" s="68"/>
    </row>
    <row r="173" spans="1:13" ht="15" x14ac:dyDescent="0.25">
      <c r="A173" s="24"/>
      <c r="B173" s="17"/>
      <c r="C173" s="8"/>
      <c r="D173" s="72" t="s">
        <v>32</v>
      </c>
      <c r="E173" s="73"/>
      <c r="F173" s="62">
        <f>SUM(F165:F172)</f>
        <v>510</v>
      </c>
      <c r="G173" s="62">
        <f>SUM(G165:G172)</f>
        <v>13.559999999999999</v>
      </c>
      <c r="H173" s="62">
        <f>SUM(H165:H172)</f>
        <v>13.459999999999999</v>
      </c>
      <c r="I173" s="62">
        <f>SUM(I165:I172)</f>
        <v>30.16</v>
      </c>
      <c r="J173" s="62">
        <f>SUM(J165:J172)</f>
        <v>306.60000000000002</v>
      </c>
      <c r="K173" s="63"/>
      <c r="L173" s="62">
        <f>SUM(L165:L172)</f>
        <v>0</v>
      </c>
      <c r="M173" s="68"/>
    </row>
    <row r="174" spans="1:13" ht="15" x14ac:dyDescent="0.25">
      <c r="A174" s="26">
        <f>A165</f>
        <v>2</v>
      </c>
      <c r="B174" s="13">
        <f>B165</f>
        <v>4</v>
      </c>
      <c r="C174" s="10" t="s">
        <v>24</v>
      </c>
      <c r="D174" s="71" t="s">
        <v>25</v>
      </c>
      <c r="E174" s="70"/>
      <c r="F174" s="52"/>
      <c r="G174" s="52"/>
      <c r="H174" s="52"/>
      <c r="I174" s="52"/>
      <c r="J174" s="52"/>
      <c r="K174" s="59"/>
      <c r="L174" s="52"/>
      <c r="M174" s="68"/>
    </row>
    <row r="175" spans="1:13" ht="15" x14ac:dyDescent="0.25">
      <c r="A175" s="23"/>
      <c r="B175" s="15"/>
      <c r="C175" s="11"/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3" ht="15" x14ac:dyDescent="0.25">
      <c r="A176" s="23"/>
      <c r="B176" s="15"/>
      <c r="C176" s="11"/>
      <c r="D176" s="7" t="s">
        <v>27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30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31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4"/>
      <c r="B183" s="17"/>
      <c r="C183" s="8"/>
      <c r="D183" s="18" t="s">
        <v>32</v>
      </c>
      <c r="E183" s="9"/>
      <c r="F183" s="19">
        <f>SUM(F174:F182)</f>
        <v>0</v>
      </c>
      <c r="G183" s="19">
        <f t="shared" ref="G183:J183" si="60">SUM(G174:G182)</f>
        <v>0</v>
      </c>
      <c r="H183" s="19">
        <f t="shared" si="60"/>
        <v>0</v>
      </c>
      <c r="I183" s="19">
        <f t="shared" si="60"/>
        <v>0</v>
      </c>
      <c r="J183" s="19">
        <f t="shared" si="60"/>
        <v>0</v>
      </c>
      <c r="K183" s="25"/>
      <c r="L183" s="19">
        <f t="shared" ref="L183" si="61">SUM(L174:L182)</f>
        <v>0</v>
      </c>
    </row>
    <row r="184" spans="1:12" ht="15" x14ac:dyDescent="0.2">
      <c r="A184" s="29">
        <f>A165</f>
        <v>2</v>
      </c>
      <c r="B184" s="30">
        <f>B165</f>
        <v>4</v>
      </c>
      <c r="C184" s="79" t="s">
        <v>4</v>
      </c>
      <c r="D184" s="80"/>
      <c r="E184" s="31"/>
      <c r="F184" s="32">
        <f>F173+F183</f>
        <v>510</v>
      </c>
      <c r="G184" s="32">
        <f t="shared" ref="G184" si="62">G173+G183</f>
        <v>13.559999999999999</v>
      </c>
      <c r="H184" s="32">
        <f t="shared" ref="H184" si="63">H173+H183</f>
        <v>13.459999999999999</v>
      </c>
      <c r="I184" s="32">
        <f t="shared" ref="I184" si="64">I173+I183</f>
        <v>30.16</v>
      </c>
      <c r="J184" s="32">
        <f t="shared" ref="J184:L184" si="65">J173+J183</f>
        <v>306.60000000000002</v>
      </c>
      <c r="K184" s="32"/>
      <c r="L184" s="32">
        <f t="shared" si="65"/>
        <v>0</v>
      </c>
    </row>
    <row r="185" spans="1:12" ht="15.75" thickBot="1" x14ac:dyDescent="0.3">
      <c r="A185" s="20">
        <v>2</v>
      </c>
      <c r="B185" s="21">
        <v>5</v>
      </c>
      <c r="C185" s="22" t="s">
        <v>20</v>
      </c>
      <c r="D185" s="67" t="s">
        <v>21</v>
      </c>
      <c r="E185" s="75" t="s">
        <v>99</v>
      </c>
      <c r="F185" s="64" t="s">
        <v>100</v>
      </c>
      <c r="G185" s="64" t="s">
        <v>101</v>
      </c>
      <c r="H185" s="64" t="s">
        <v>102</v>
      </c>
      <c r="I185" s="64" t="s">
        <v>103</v>
      </c>
      <c r="J185" s="64" t="s">
        <v>104</v>
      </c>
      <c r="K185" s="65" t="s">
        <v>105</v>
      </c>
      <c r="L185" s="57"/>
    </row>
    <row r="186" spans="1:12" ht="15" x14ac:dyDescent="0.25">
      <c r="A186" s="23"/>
      <c r="B186" s="15"/>
      <c r="C186" s="11"/>
      <c r="D186" s="67" t="s">
        <v>21</v>
      </c>
      <c r="E186" s="74" t="s">
        <v>106</v>
      </c>
      <c r="F186" s="60" t="s">
        <v>113</v>
      </c>
      <c r="G186" s="52">
        <v>8.83</v>
      </c>
      <c r="H186" s="52">
        <v>5.67</v>
      </c>
      <c r="I186" s="52">
        <v>32.58</v>
      </c>
      <c r="J186" s="52">
        <v>260</v>
      </c>
      <c r="K186" s="59">
        <v>183</v>
      </c>
      <c r="L186" s="52"/>
    </row>
    <row r="187" spans="1:12" ht="15" x14ac:dyDescent="0.25">
      <c r="A187" s="23"/>
      <c r="B187" s="15"/>
      <c r="C187" s="11"/>
      <c r="D187" s="71" t="s">
        <v>22</v>
      </c>
      <c r="E187" s="74" t="s">
        <v>53</v>
      </c>
      <c r="F187" s="60" t="s">
        <v>78</v>
      </c>
      <c r="G187" s="60" t="s">
        <v>79</v>
      </c>
      <c r="H187" s="60" t="s">
        <v>80</v>
      </c>
      <c r="I187" s="60" t="s">
        <v>81</v>
      </c>
      <c r="J187" s="60" t="s">
        <v>82</v>
      </c>
      <c r="K187" s="61" t="s">
        <v>83</v>
      </c>
      <c r="L187" s="52"/>
    </row>
    <row r="188" spans="1:12" ht="15" x14ac:dyDescent="0.25">
      <c r="A188" s="23"/>
      <c r="B188" s="15"/>
      <c r="C188" s="11"/>
      <c r="D188" s="71" t="s">
        <v>25</v>
      </c>
      <c r="E188" s="74" t="s">
        <v>49</v>
      </c>
      <c r="F188" s="60" t="s">
        <v>70</v>
      </c>
      <c r="G188" s="60" t="s">
        <v>95</v>
      </c>
      <c r="H188" s="60" t="s">
        <v>95</v>
      </c>
      <c r="I188" s="60" t="s">
        <v>96</v>
      </c>
      <c r="J188" s="60" t="s">
        <v>97</v>
      </c>
      <c r="K188" s="61" t="s">
        <v>98</v>
      </c>
      <c r="L188" s="52"/>
    </row>
    <row r="189" spans="1:12" ht="15" x14ac:dyDescent="0.25">
      <c r="A189" s="14"/>
      <c r="B189" s="15"/>
      <c r="C189" s="11"/>
      <c r="D189" s="71" t="s">
        <v>30</v>
      </c>
      <c r="E189" s="70" t="s">
        <v>40</v>
      </c>
      <c r="F189" s="52">
        <v>30</v>
      </c>
      <c r="G189" s="60" t="s">
        <v>55</v>
      </c>
      <c r="H189" s="60" t="s">
        <v>56</v>
      </c>
      <c r="I189" s="60" t="s">
        <v>57</v>
      </c>
      <c r="J189" s="60" t="s">
        <v>58</v>
      </c>
      <c r="K189" s="61" t="s">
        <v>59</v>
      </c>
      <c r="L189" s="52"/>
    </row>
    <row r="190" spans="1:12" ht="15" x14ac:dyDescent="0.25">
      <c r="A190" s="14"/>
      <c r="B190" s="15"/>
      <c r="C190" s="11"/>
      <c r="D190" s="71" t="s">
        <v>31</v>
      </c>
      <c r="E190" s="70" t="s">
        <v>44</v>
      </c>
      <c r="F190" s="52">
        <v>20</v>
      </c>
      <c r="G190" s="60" t="s">
        <v>60</v>
      </c>
      <c r="H190" s="60" t="s">
        <v>61</v>
      </c>
      <c r="I190" s="60" t="s">
        <v>84</v>
      </c>
      <c r="J190" s="60" t="s">
        <v>62</v>
      </c>
      <c r="K190" s="61" t="s">
        <v>63</v>
      </c>
      <c r="L190" s="52"/>
    </row>
    <row r="191" spans="1:12" ht="15" x14ac:dyDescent="0.25">
      <c r="A191" s="23"/>
      <c r="B191" s="15"/>
      <c r="C191" s="11"/>
      <c r="D191" s="71" t="s">
        <v>46</v>
      </c>
      <c r="E191" s="70" t="s">
        <v>47</v>
      </c>
      <c r="F191" s="52">
        <v>60</v>
      </c>
      <c r="G191" s="52">
        <v>1.3</v>
      </c>
      <c r="H191" s="52">
        <v>2.7</v>
      </c>
      <c r="I191" s="52">
        <v>6.2</v>
      </c>
      <c r="J191" s="52">
        <v>57</v>
      </c>
      <c r="K191" s="59">
        <v>6</v>
      </c>
      <c r="L191" s="52"/>
    </row>
    <row r="192" spans="1:12" ht="15" x14ac:dyDescent="0.25">
      <c r="A192" s="23"/>
      <c r="B192" s="15"/>
      <c r="C192" s="11"/>
      <c r="D192" s="69"/>
      <c r="E192" s="70"/>
      <c r="F192" s="52"/>
      <c r="G192" s="52"/>
      <c r="H192" s="52"/>
      <c r="I192" s="52"/>
      <c r="J192" s="52"/>
      <c r="K192" s="59"/>
      <c r="L192" s="52"/>
    </row>
    <row r="193" spans="1:12" ht="15" x14ac:dyDescent="0.25">
      <c r="A193" s="23"/>
      <c r="B193" s="15"/>
      <c r="C193" s="11"/>
      <c r="D193" s="69"/>
      <c r="E193" s="70"/>
      <c r="F193" s="52"/>
      <c r="G193" s="52"/>
      <c r="H193" s="52"/>
      <c r="I193" s="52"/>
      <c r="J193" s="52"/>
      <c r="K193" s="59"/>
      <c r="L193" s="52"/>
    </row>
    <row r="194" spans="1:12" ht="15.75" customHeight="1" x14ac:dyDescent="0.25">
      <c r="A194" s="24"/>
      <c r="B194" s="17"/>
      <c r="C194" s="8"/>
      <c r="D194" s="18" t="s">
        <v>32</v>
      </c>
      <c r="E194" s="9"/>
      <c r="F194" s="19">
        <f>SUM(F185:F193)</f>
        <v>110</v>
      </c>
      <c r="G194" s="19">
        <f t="shared" ref="G194:J194" si="66">SUM(G185:G193)</f>
        <v>10.130000000000001</v>
      </c>
      <c r="H194" s="19">
        <f t="shared" si="66"/>
        <v>8.370000000000001</v>
      </c>
      <c r="I194" s="19">
        <f t="shared" si="66"/>
        <v>38.78</v>
      </c>
      <c r="J194" s="19">
        <f t="shared" si="66"/>
        <v>317</v>
      </c>
      <c r="K194" s="25"/>
      <c r="L194" s="19">
        <f t="shared" ref="L194" si="67">SUM(L185:L193)</f>
        <v>0</v>
      </c>
    </row>
    <row r="195" spans="1:12" ht="15" x14ac:dyDescent="0.25">
      <c r="A195" s="26">
        <f>A185</f>
        <v>2</v>
      </c>
      <c r="B195" s="13">
        <f>B185</f>
        <v>5</v>
      </c>
      <c r="C195" s="10" t="s">
        <v>24</v>
      </c>
      <c r="D195" s="7" t="s">
        <v>25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26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27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28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29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30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 t="s">
        <v>31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32</v>
      </c>
      <c r="E204" s="9"/>
      <c r="F204" s="19">
        <f>SUM(F195:F203)</f>
        <v>0</v>
      </c>
      <c r="G204" s="19">
        <f t="shared" ref="G204:J204" si="68">SUM(G195:G203)</f>
        <v>0</v>
      </c>
      <c r="H204" s="19">
        <f t="shared" si="68"/>
        <v>0</v>
      </c>
      <c r="I204" s="19">
        <f t="shared" si="68"/>
        <v>0</v>
      </c>
      <c r="J204" s="19">
        <f t="shared" si="68"/>
        <v>0</v>
      </c>
      <c r="K204" s="25"/>
      <c r="L204" s="19">
        <f t="shared" ref="L204" si="69">SUM(L195:L203)</f>
        <v>0</v>
      </c>
    </row>
    <row r="205" spans="1:12" ht="15" x14ac:dyDescent="0.2">
      <c r="A205" s="29">
        <f>A185</f>
        <v>2</v>
      </c>
      <c r="B205" s="30">
        <f>B185</f>
        <v>5</v>
      </c>
      <c r="C205" s="79" t="s">
        <v>4</v>
      </c>
      <c r="D205" s="80"/>
      <c r="E205" s="31"/>
      <c r="F205" s="32">
        <f>F194+F204</f>
        <v>110</v>
      </c>
      <c r="G205" s="32">
        <f t="shared" ref="G205" si="70">G194+G204</f>
        <v>10.130000000000001</v>
      </c>
      <c r="H205" s="32">
        <f t="shared" ref="H205" si="71">H194+H204</f>
        <v>8.370000000000001</v>
      </c>
      <c r="I205" s="32">
        <f t="shared" ref="I205" si="72">I194+I204</f>
        <v>38.78</v>
      </c>
      <c r="J205" s="32">
        <f t="shared" ref="J205:L205" si="73">J194+J204</f>
        <v>317</v>
      </c>
      <c r="K205" s="32"/>
      <c r="L205" s="32">
        <f t="shared" si="73"/>
        <v>0</v>
      </c>
    </row>
    <row r="206" spans="1:12" x14ac:dyDescent="0.2">
      <c r="A206" s="27"/>
      <c r="B206" s="28"/>
      <c r="C206" s="81" t="s">
        <v>5</v>
      </c>
      <c r="D206" s="81"/>
      <c r="E206" s="81"/>
      <c r="F206" s="34">
        <f>(F26+F46+F65+F86+F105+F125+F144+F164+F184+F205)/(IF(F26=0,0,1)+IF(F46=0,0,1)+IF(F65=0,0,1)+IF(F86=0,0,1)+IF(F105=0,0,1)+IF(F125=0,0,1)+IF(F144=0,0,1)+IF(F164=0,0,1)+IF(F184=0,0,1)+IF(F205=0,0,1))</f>
        <v>336.5</v>
      </c>
      <c r="G206" s="34">
        <f>(G26+G46+G65+G86+G105+G125+G144+G164+G184+G205)/(IF(G26=0,0,1)+IF(G46=0,0,1)+IF(G65=0,0,1)+IF(G86=0,0,1)+IF(G105=0,0,1)+IF(G125=0,0,1)+IF(G144=0,0,1)+IF(G164=0,0,1)+IF(G184=0,0,1)+IF(G205=0,0,1))</f>
        <v>9.5259999999999998</v>
      </c>
      <c r="H206" s="34">
        <f>(H26+H46+H65+H86+H105+H125+H144+H164+H184+H205)/(IF(H26=0,0,1)+IF(H46=0,0,1)+IF(H65=0,0,1)+IF(H86=0,0,1)+IF(H105=0,0,1)+IF(H125=0,0,1)+IF(H144=0,0,1)+IF(H164=0,0,1)+IF(H184=0,0,1)+IF(H205=0,0,1))</f>
        <v>10.622999999999999</v>
      </c>
      <c r="I206" s="34">
        <f>(I26+I46+I65+I86+I105+I125+I144+I164+I184+I205)/(IF(I26=0,0,1)+IF(I46=0,0,1)+IF(I65=0,0,1)+IF(I86=0,0,1)+IF(I105=0,0,1)+IF(I125=0,0,1)+IF(I144=0,0,1)+IF(I164=0,0,1)+IF(I184=0,0,1)+IF(I205=0,0,1))</f>
        <v>35.902999999999999</v>
      </c>
      <c r="J206" s="34">
        <f>(J26+J46+J65+J86+J105+J125+J144+J164+J184+J205)/(IF(J26=0,0,1)+IF(J46=0,0,1)+IF(J65=0,0,1)+IF(J86=0,0,1)+IF(J105=0,0,1)+IF(J125=0,0,1)+IF(J144=0,0,1)+IF(J164=0,0,1)+IF(J184=0,0,1)+IF(J205=0,0,1))</f>
        <v>306.82499999999999</v>
      </c>
      <c r="K206" s="34"/>
      <c r="L206" s="34" t="e">
        <f>(L26+L46+L65+L86+L105+L125+L144+L164+L184+L205)/(IF(L26=0,0,1)+IF(L46=0,0,1)+IF(L65=0,0,1)+IF(L86=0,0,1)+IF(L105=0,0,1)+IF(L125=0,0,1)+IF(L144=0,0,1)+IF(L164=0,0,1)+IF(L184=0,0,1)+IF(L205=0,0,1))</f>
        <v>#DIV/0!</v>
      </c>
    </row>
  </sheetData>
  <mergeCells count="14">
    <mergeCell ref="C1:E1"/>
    <mergeCell ref="H1:K1"/>
    <mergeCell ref="H2:K2"/>
    <mergeCell ref="C46:D46"/>
    <mergeCell ref="C65:D65"/>
    <mergeCell ref="C86:D86"/>
    <mergeCell ref="C105:D105"/>
    <mergeCell ref="C26:D26"/>
    <mergeCell ref="C206:E206"/>
    <mergeCell ref="C205:D205"/>
    <mergeCell ref="C125:D125"/>
    <mergeCell ref="C144:D144"/>
    <mergeCell ref="C164:D164"/>
    <mergeCell ref="C184:D18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УСОШ</cp:lastModifiedBy>
  <dcterms:created xsi:type="dcterms:W3CDTF">2022-05-16T14:23:56Z</dcterms:created>
  <dcterms:modified xsi:type="dcterms:W3CDTF">2025-01-10T05:44:31Z</dcterms:modified>
</cp:coreProperties>
</file>