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L\Desktop\МЕНЮ ДЛЯ САЙТА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93" i="1" l="1"/>
  <c r="J47" i="1"/>
  <c r="G89" i="1"/>
  <c r="I173" i="1"/>
  <c r="F215" i="1"/>
  <c r="H299" i="1"/>
  <c r="J383" i="1"/>
  <c r="G425" i="1"/>
  <c r="I509" i="1"/>
  <c r="G593" i="1"/>
  <c r="I89" i="1"/>
  <c r="F131" i="1"/>
  <c r="H215" i="1"/>
  <c r="J299" i="1"/>
  <c r="G341" i="1"/>
  <c r="I425" i="1"/>
  <c r="F467" i="1"/>
  <c r="I593" i="1"/>
  <c r="G509" i="1"/>
  <c r="H47" i="1"/>
  <c r="J131" i="1"/>
  <c r="G173" i="1"/>
  <c r="I257" i="1"/>
  <c r="F299" i="1"/>
  <c r="H383" i="1"/>
  <c r="J467" i="1"/>
  <c r="I47" i="1"/>
  <c r="F89" i="1"/>
  <c r="H173" i="1"/>
  <c r="J257" i="1"/>
  <c r="G299" i="1"/>
  <c r="I383" i="1"/>
  <c r="F425" i="1"/>
  <c r="H509" i="1"/>
  <c r="J593" i="1"/>
  <c r="F551" i="1"/>
  <c r="H89" i="1"/>
  <c r="J173" i="1"/>
  <c r="G215" i="1"/>
  <c r="I299" i="1"/>
  <c r="F341" i="1"/>
  <c r="H425" i="1"/>
  <c r="J509" i="1"/>
  <c r="G551" i="1"/>
  <c r="H551" i="1"/>
  <c r="I551" i="1"/>
  <c r="J89" i="1"/>
  <c r="I215" i="1"/>
  <c r="H341" i="1"/>
  <c r="J425" i="1"/>
  <c r="F47" i="1"/>
  <c r="H131" i="1"/>
  <c r="J215" i="1"/>
  <c r="G257" i="1"/>
  <c r="I341" i="1"/>
  <c r="F383" i="1"/>
  <c r="H467" i="1"/>
  <c r="J551" i="1"/>
  <c r="G131" i="1"/>
  <c r="F257" i="1"/>
  <c r="G467" i="1"/>
  <c r="G47" i="1"/>
  <c r="I131" i="1"/>
  <c r="F173" i="1"/>
  <c r="H257" i="1"/>
  <c r="J341" i="1"/>
  <c r="G383" i="1"/>
  <c r="I467" i="1"/>
  <c r="F509" i="1"/>
  <c r="H593" i="1"/>
  <c r="J594" i="1" l="1"/>
  <c r="G594" i="1"/>
  <c r="F594" i="1"/>
  <c r="I594" i="1"/>
  <c r="H594" i="1"/>
  <c r="L32" i="1"/>
  <c r="L27" i="1"/>
  <c r="L405" i="1"/>
  <c r="L410" i="1"/>
  <c r="L59" i="1"/>
  <c r="L89" i="1"/>
  <c r="L299" i="1"/>
  <c r="L269" i="1"/>
  <c r="L467" i="1"/>
  <c r="L437" i="1"/>
  <c r="L215" i="1"/>
  <c r="L185" i="1"/>
  <c r="L111" i="1"/>
  <c r="L116" i="1"/>
  <c r="L578" i="1"/>
  <c r="L573" i="1"/>
  <c r="L242" i="1"/>
  <c r="L237" i="1"/>
  <c r="L521" i="1"/>
  <c r="L551" i="1"/>
  <c r="L279" i="1"/>
  <c r="L284" i="1"/>
  <c r="L131" i="1"/>
  <c r="L101" i="1"/>
  <c r="L227" i="1"/>
  <c r="L257" i="1"/>
  <c r="L158" i="1"/>
  <c r="L153" i="1"/>
  <c r="L74" i="1"/>
  <c r="L69" i="1"/>
  <c r="L531" i="1"/>
  <c r="L536" i="1"/>
  <c r="L563" i="1"/>
  <c r="L593" i="1"/>
  <c r="L363" i="1"/>
  <c r="L368" i="1"/>
  <c r="L489" i="1"/>
  <c r="L494" i="1"/>
  <c r="L353" i="1"/>
  <c r="L383" i="1"/>
  <c r="L479" i="1"/>
  <c r="L509" i="1"/>
  <c r="L173" i="1"/>
  <c r="L143" i="1"/>
  <c r="L195" i="1"/>
  <c r="L200" i="1"/>
  <c r="L311" i="1"/>
  <c r="L341" i="1"/>
  <c r="L452" i="1"/>
  <c r="L447" i="1"/>
  <c r="L326" i="1"/>
  <c r="L321" i="1"/>
  <c r="L425" i="1"/>
  <c r="L395" i="1"/>
  <c r="L550" i="1"/>
  <c r="L543" i="1"/>
  <c r="L375" i="1"/>
  <c r="L123" i="1"/>
  <c r="L88" i="1"/>
  <c r="L466" i="1"/>
  <c r="L459" i="1"/>
  <c r="L81" i="1"/>
  <c r="L165" i="1"/>
  <c r="L130" i="1"/>
  <c r="L46" i="1"/>
  <c r="L333" i="1"/>
  <c r="L256" i="1"/>
  <c r="L585" i="1"/>
  <c r="L340" i="1"/>
  <c r="L172" i="1"/>
  <c r="L424" i="1"/>
  <c r="L17" i="1"/>
  <c r="L47" i="1"/>
  <c r="L594" i="1"/>
  <c r="L214" i="1"/>
  <c r="L382" i="1"/>
  <c r="L508" i="1"/>
  <c r="L417" i="1"/>
  <c r="L249" i="1"/>
  <c r="L291" i="1"/>
  <c r="L298" i="1"/>
  <c r="L501" i="1"/>
  <c r="L592" i="1"/>
  <c r="L39" i="1"/>
  <c r="L207" i="1"/>
</calcChain>
</file>

<file path=xl/sharedStrings.xml><?xml version="1.0" encoding="utf-8"?>
<sst xmlns="http://schemas.openxmlformats.org/spreadsheetml/2006/main" count="604" uniqueCount="79">
  <si>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</si>
  <si>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</si>
  <si>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</si>
  <si>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</si>
  <si>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</si>
  <si>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</si>
  <si>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</si>
  <si>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</si>
  <si>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</si>
  <si>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</si>
  <si>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</si>
  <si>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</si>
  <si>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</si>
  <si>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</si>
  <si>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</si>
  <si>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</si>
  <si>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</si>
  <si>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</si>
  <si>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</si>
  <si>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</si>
  <si>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</si>
  <si>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</si>
  <si>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</si>
  <si>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</si>
  <si>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</si>
  <si>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</si>
  <si>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</si>
  <si>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</si>
  <si>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</si>
  <si>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</si>
  <si>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</si>
  <si>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</si>
  <si>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</si>
  <si>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</si>
  <si>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</si>
  <si>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</si>
  <si>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</si>
  <si>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</si>
  <si>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</si>
  <si>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</si>
  <si>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</si>
  <si>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</si>
  <si>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</si>
  <si>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</si>
  <si>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</si>
  <si>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</si>
  <si>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МБОУ "Джалильская гимназия"</t>
  </si>
  <si>
    <t>Булатова Г.Н.</t>
  </si>
  <si>
    <t>Котлета из мяса птицы с макаронными изделиями отварными, с маслом сливочным</t>
  </si>
  <si>
    <t>Компот из сухофруктов (75С)</t>
  </si>
  <si>
    <t>Хлеб ржаной</t>
  </si>
  <si>
    <t>Салат из моркови с яблоками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</si>
  <si>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</si>
  <si>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</si>
  <si>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</si>
  <si>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Чай с сахаром, с лимоном</t>
  </si>
  <si>
    <t>Гуляш из говядины</t>
  </si>
  <si>
    <t>Каша гречневая рассыпчатая,сыр порционно</t>
  </si>
  <si>
    <t>Свекла отварная дольками</t>
  </si>
  <si>
    <t>Птица запеченная</t>
  </si>
  <si>
    <t>Пюре картофельное с маслом сливочным</t>
  </si>
  <si>
    <t>Хлеб пшеничный</t>
  </si>
  <si>
    <t>Тефтели мясные в сметанно-томатном соусе</t>
  </si>
  <si>
    <t>Макаронные изделия отварные с маслом сливочным, сыр порционно</t>
  </si>
  <si>
    <t>Напиток из свежих фруктов (75С)</t>
  </si>
  <si>
    <t>Салат из свежей капусты с морковью</t>
  </si>
  <si>
    <t>Биточки рыбные с рисом отварным рассыпчатым,с маслом сливочным</t>
  </si>
  <si>
    <t>Сырники из творога с кашей пшенной молочной с маслом сливочным</t>
  </si>
  <si>
    <t>Чай "Витаминный” с шиповником</t>
  </si>
  <si>
    <t>Салат из отварной свеклы</t>
  </si>
  <si>
    <t>Рыба, тушенная в томате с овощами</t>
  </si>
  <si>
    <t>Компот из свежих яблок (75С)</t>
  </si>
  <si>
    <t>Плов из говядины с рисовой крупой</t>
  </si>
  <si>
    <t>Чай с сахаром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</si>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</sst>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2" fillId="0" borderId="0"/>
    <xf numFmtId="43" fontId="12" fillId="0" borderId="0" applyFont="0" applyFill="0" applyBorder="0" applyAlignment="0" applyProtection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65" activePane="bottomRight" state="frozen"/>
      <selection pane="topRight" activeCell="E1" sqref="E1"/>
      <selection pane="bottomLeft" activeCell="A6" sqref="A6"/>
      <selection pane="bottomRight" activeCell="S352" sqref="S35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46</v>
      </c>
      <c r="D1" s="64"/>
      <c r="E1" s="64"/>
      <c r="F1" s="13" t="s">
        <v>16</v>
      </c>
      <c r="G1" s="2" t="s">
        <v>17</v>
      </c>
      <c r="H1" s="65" t="s">
        <v>45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47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30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48</v>
      </c>
      <c r="F6" s="48">
        <v>230</v>
      </c>
      <c r="G6" s="48">
        <v>11.45</v>
      </c>
      <c r="H6" s="48">
        <v>12.46</v>
      </c>
      <c r="I6" s="48">
        <v>31.32</v>
      </c>
      <c r="J6" s="48">
        <v>289.95</v>
      </c>
      <c r="K6" s="49"/>
      <c r="L6" s="48">
        <v>74.77</v>
      </c>
    </row>
    <row r="7" spans="1:12" ht="15" x14ac:dyDescent="0.25">
      <c r="A7" s="25"/>
      <c r="B7" s="16"/>
      <c r="C7" s="11"/>
      <c r="D7" s="6" t="s">
        <v>21</v>
      </c>
      <c r="E7" s="58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8" t="s">
        <v>49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8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23</v>
      </c>
      <c r="E11" s="50" t="s">
        <v>50</v>
      </c>
      <c r="F11" s="51">
        <v>30</v>
      </c>
      <c r="G11" s="51">
        <v>1.98</v>
      </c>
      <c r="H11" s="51">
        <v>0.36</v>
      </c>
      <c r="I11" s="51">
        <v>11.88</v>
      </c>
      <c r="J11" s="51">
        <v>59.4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58" t="s">
        <v>51</v>
      </c>
      <c r="F12" s="51">
        <v>60</v>
      </c>
      <c r="G12" s="51">
        <v>0.64</v>
      </c>
      <c r="H12" s="51">
        <v>3.01</v>
      </c>
      <c r="I12" s="51">
        <v>5.1100000000000003</v>
      </c>
      <c r="J12" s="51">
        <v>50.91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493.05999999999995</v>
      </c>
      <c r="K13" s="27"/>
      <c r="L13" s="21">
        <f t="shared" ref="L13" si="1">SUM(L6:L12)</f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493.05999999999995</v>
      </c>
      <c r="K47" s="35"/>
      <c r="L47" s="34">
        <f ca="1">L13+L17+L27+L32+L39+L46</f>
        <v>0</v>
      </c>
    </row>
    <row r="48" spans="1:12" ht="26.2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215</v>
      </c>
      <c r="G48" s="48">
        <v>10.55</v>
      </c>
      <c r="H48" s="48">
        <v>11.85</v>
      </c>
      <c r="I48" s="48">
        <v>39.4</v>
      </c>
      <c r="J48" s="48">
        <v>324.45</v>
      </c>
      <c r="K48" s="49"/>
      <c r="L48" s="48">
        <v>74.77</v>
      </c>
    </row>
    <row r="49" spans="1:12" ht="15" x14ac:dyDescent="0.25">
      <c r="A49" s="15"/>
      <c r="B49" s="16"/>
      <c r="C49" s="11"/>
      <c r="D49" s="59" t="s">
        <v>21</v>
      </c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54</v>
      </c>
      <c r="F50" s="51">
        <v>200</v>
      </c>
      <c r="G50" s="51">
        <v>3.2</v>
      </c>
      <c r="H50" s="51">
        <v>2.7</v>
      </c>
      <c r="I50" s="51">
        <v>6</v>
      </c>
      <c r="J50" s="51">
        <v>60.7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6" t="s">
        <v>23</v>
      </c>
      <c r="E53" s="50" t="s">
        <v>50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/>
      <c r="L53" s="51"/>
    </row>
    <row r="54" spans="1:12" ht="15" x14ac:dyDescent="0.25">
      <c r="A54" s="15"/>
      <c r="B54" s="16"/>
      <c r="C54" s="11"/>
      <c r="D54" s="6" t="s">
        <v>31</v>
      </c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545</v>
      </c>
      <c r="G55" s="21">
        <f t="shared" ref="G55" si="8">SUM(G48:G54)</f>
        <v>16.13</v>
      </c>
      <c r="H55" s="21">
        <f t="shared" ref="H55" si="9">SUM(H48:H54)</f>
        <v>15.31</v>
      </c>
      <c r="I55" s="21">
        <f t="shared" ref="I55" si="10">SUM(I48:I54)</f>
        <v>67.08</v>
      </c>
      <c r="J55" s="21">
        <f t="shared" ref="J55" si="11">SUM(J48:J54)</f>
        <v>491.54999999999995</v>
      </c>
      <c r="K55" s="27"/>
      <c r="L55" s="21">
        <f t="shared" ref="L55:L97" si="12">SUM(L48:L54)</f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545</v>
      </c>
      <c r="G89" s="34">
        <f t="shared" ref="G89" si="38">G55+G59+G69+G74+G81+G88</f>
        <v>16.13</v>
      </c>
      <c r="H89" s="34">
        <f t="shared" ref="H89" si="39">H55+H59+H69+H74+H81+H88</f>
        <v>15.31</v>
      </c>
      <c r="I89" s="34">
        <f t="shared" ref="I89" si="40">I55+I59+I69+I74+I81+I88</f>
        <v>67.08</v>
      </c>
      <c r="J89" s="34">
        <f t="shared" ref="J89" si="41">J55+J59+J69+J74+J81+J88</f>
        <v>491.54999999999995</v>
      </c>
      <c r="K89" s="35"/>
      <c r="L89" s="34">
        <f t="shared" ref="L89" ca="1" si="42">L55+L59+L69+L74+L81+L88</f>
        <v>0</v>
      </c>
    </row>
    <row r="90" spans="1:12" ht="15.75" thickBot="1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56</v>
      </c>
      <c r="F90" s="48">
        <v>100</v>
      </c>
      <c r="G90" s="48">
        <v>10.39</v>
      </c>
      <c r="H90" s="48">
        <v>14.79</v>
      </c>
      <c r="I90" s="48">
        <v>10.3</v>
      </c>
      <c r="J90" s="48">
        <v>221</v>
      </c>
      <c r="K90" s="49"/>
      <c r="L90" s="48">
        <v>74.77</v>
      </c>
    </row>
    <row r="91" spans="1:12" ht="15" x14ac:dyDescent="0.25">
      <c r="A91" s="25"/>
      <c r="B91" s="16"/>
      <c r="C91" s="11"/>
      <c r="D91" s="59" t="s">
        <v>21</v>
      </c>
      <c r="E91" s="50" t="s">
        <v>57</v>
      </c>
      <c r="F91" s="51">
        <v>160</v>
      </c>
      <c r="G91" s="51">
        <v>6.4</v>
      </c>
      <c r="H91" s="51">
        <v>4.95</v>
      </c>
      <c r="I91" s="51">
        <v>39.72</v>
      </c>
      <c r="J91" s="51">
        <v>248.33</v>
      </c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55</v>
      </c>
      <c r="F92" s="51">
        <v>200</v>
      </c>
      <c r="G92" s="51">
        <v>0.11</v>
      </c>
      <c r="H92" s="51">
        <v>0.02</v>
      </c>
      <c r="I92" s="51">
        <v>10.15</v>
      </c>
      <c r="J92" s="51">
        <v>41.32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23</v>
      </c>
      <c r="E95" s="50" t="s">
        <v>50</v>
      </c>
      <c r="F95" s="51">
        <v>50</v>
      </c>
      <c r="G95" s="51">
        <v>3.3</v>
      </c>
      <c r="H95" s="51">
        <v>0.6</v>
      </c>
      <c r="I95" s="51">
        <v>19.8</v>
      </c>
      <c r="J95" s="51">
        <v>99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510</v>
      </c>
      <c r="G97" s="21">
        <f t="shared" ref="G97" si="43">SUM(G90:G96)</f>
        <v>20.2</v>
      </c>
      <c r="H97" s="21">
        <f t="shared" ref="H97" si="44">SUM(H90:H96)</f>
        <v>20.36</v>
      </c>
      <c r="I97" s="21">
        <f t="shared" ref="I97" si="45">SUM(I90:I96)</f>
        <v>79.97</v>
      </c>
      <c r="J97" s="21">
        <f t="shared" ref="J97" si="46">SUM(J90:J96)</f>
        <v>609.65000000000009</v>
      </c>
      <c r="K97" s="27"/>
      <c r="L97" s="21">
        <f t="shared" si="12"/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510</v>
      </c>
      <c r="G131" s="34">
        <f t="shared" ref="G131" si="72">G97+G101+G111+G116+G123+G130</f>
        <v>20.2</v>
      </c>
      <c r="H131" s="34">
        <f t="shared" ref="H131" si="73">H97+H101+H111+H116+H123+H130</f>
        <v>20.36</v>
      </c>
      <c r="I131" s="34">
        <f t="shared" ref="I131" si="74">I97+I101+I111+I116+I123+I130</f>
        <v>79.97</v>
      </c>
      <c r="J131" s="34">
        <f t="shared" ref="J131" si="75">J97+J101+J111+J116+J123+J130</f>
        <v>609.65000000000009</v>
      </c>
      <c r="K131" s="35"/>
      <c r="L131" s="34">
        <f t="shared" ref="L131" ca="1" si="76">L97+L101+L111+L116+L123+L130</f>
        <v>0</v>
      </c>
    </row>
    <row r="132" spans="1:12" ht="15.75" thickBot="1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59</v>
      </c>
      <c r="F132" s="48">
        <v>100</v>
      </c>
      <c r="G132" s="48">
        <v>10.42</v>
      </c>
      <c r="H132" s="48">
        <v>12.43</v>
      </c>
      <c r="I132" s="48">
        <v>8.65</v>
      </c>
      <c r="J132" s="48">
        <v>192</v>
      </c>
      <c r="K132" s="49"/>
      <c r="L132" s="48">
        <v>74.77</v>
      </c>
    </row>
    <row r="133" spans="1:12" ht="15" x14ac:dyDescent="0.25">
      <c r="A133" s="25"/>
      <c r="B133" s="16"/>
      <c r="C133" s="11"/>
      <c r="D133" s="59" t="s">
        <v>21</v>
      </c>
      <c r="E133" s="50" t="s">
        <v>60</v>
      </c>
      <c r="F133" s="51">
        <v>153</v>
      </c>
      <c r="G133" s="51">
        <v>3.08</v>
      </c>
      <c r="H133" s="51">
        <v>6.25</v>
      </c>
      <c r="I133" s="51">
        <v>20.47</v>
      </c>
      <c r="J133" s="51">
        <v>150.44999999999999</v>
      </c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49</v>
      </c>
      <c r="F134" s="51">
        <v>200</v>
      </c>
      <c r="G134" s="51">
        <v>0.66</v>
      </c>
      <c r="H134" s="51">
        <v>0.09</v>
      </c>
      <c r="I134" s="51">
        <v>22.03</v>
      </c>
      <c r="J134" s="51">
        <v>92.8</v>
      </c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61</v>
      </c>
      <c r="F135" s="51">
        <v>30</v>
      </c>
      <c r="G135" s="51">
        <v>2.2799999999999998</v>
      </c>
      <c r="H135" s="51">
        <v>0.24</v>
      </c>
      <c r="I135" s="51">
        <v>14.76</v>
      </c>
      <c r="J135" s="51">
        <v>70.5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 t="s">
        <v>27</v>
      </c>
      <c r="E137" s="50" t="s">
        <v>58</v>
      </c>
      <c r="F137" s="51">
        <v>60</v>
      </c>
      <c r="G137" s="51">
        <v>1.08</v>
      </c>
      <c r="H137" s="51">
        <v>0.06</v>
      </c>
      <c r="I137" s="51">
        <v>5.88</v>
      </c>
      <c r="J137" s="51">
        <v>28.8</v>
      </c>
      <c r="K137" s="52"/>
      <c r="L137" s="51"/>
    </row>
    <row r="138" spans="1:12" ht="15" x14ac:dyDescent="0.25">
      <c r="A138" s="25"/>
      <c r="B138" s="16"/>
      <c r="C138" s="11"/>
      <c r="D138" s="6" t="s">
        <v>23</v>
      </c>
      <c r="E138" s="50" t="s">
        <v>50</v>
      </c>
      <c r="F138" s="51">
        <v>40</v>
      </c>
      <c r="G138" s="51">
        <v>2.64</v>
      </c>
      <c r="H138" s="51">
        <v>0.48</v>
      </c>
      <c r="I138" s="51">
        <v>15.84</v>
      </c>
      <c r="J138" s="51">
        <v>79.2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583</v>
      </c>
      <c r="G139" s="21">
        <f t="shared" ref="G139" si="77">SUM(G132:G138)</f>
        <v>20.160000000000004</v>
      </c>
      <c r="H139" s="21">
        <f t="shared" ref="H139" si="78">SUM(H132:H138)</f>
        <v>19.549999999999997</v>
      </c>
      <c r="I139" s="21">
        <f t="shared" ref="I139" si="79">SUM(I132:I138)</f>
        <v>87.63</v>
      </c>
      <c r="J139" s="21">
        <f t="shared" ref="J139" si="80">SUM(J132:J138)</f>
        <v>613.75</v>
      </c>
      <c r="K139" s="27"/>
      <c r="L139" s="21">
        <f t="shared" ref="L139:L181" si="81">SUM(L132:L138)</f>
        <v>74.77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583</v>
      </c>
      <c r="G173" s="34">
        <f t="shared" ref="G173" si="107">G139+G143+G153+G158+G165+G172</f>
        <v>20.160000000000004</v>
      </c>
      <c r="H173" s="34">
        <f t="shared" ref="H173" si="108">H139+H143+H153+H158+H165+H172</f>
        <v>19.549999999999997</v>
      </c>
      <c r="I173" s="34">
        <f t="shared" ref="I173" si="109">I139+I143+I153+I158+I165+I172</f>
        <v>87.63</v>
      </c>
      <c r="J173" s="34">
        <f t="shared" ref="J173" si="110">J139+J143+J153+J158+J165+J172</f>
        <v>613.75</v>
      </c>
      <c r="K173" s="35"/>
      <c r="L173" s="34">
        <f t="shared" ref="L173" ca="1" si="111">L139+L143+L153+L158+L165+L172</f>
        <v>0</v>
      </c>
    </row>
    <row r="174" spans="1:12" ht="15.75" thickBot="1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62</v>
      </c>
      <c r="F174" s="48">
        <v>100</v>
      </c>
      <c r="G174" s="48">
        <v>7.08</v>
      </c>
      <c r="H174" s="48">
        <v>11.94</v>
      </c>
      <c r="I174" s="48">
        <v>8.36</v>
      </c>
      <c r="J174" s="48">
        <v>124</v>
      </c>
      <c r="K174" s="49"/>
      <c r="L174" s="48">
        <v>74.77</v>
      </c>
    </row>
    <row r="175" spans="1:12" ht="25.5" x14ac:dyDescent="0.25">
      <c r="A175" s="25"/>
      <c r="B175" s="16"/>
      <c r="C175" s="11"/>
      <c r="D175" s="59" t="s">
        <v>21</v>
      </c>
      <c r="E175" s="50" t="s">
        <v>63</v>
      </c>
      <c r="F175" s="51">
        <v>200</v>
      </c>
      <c r="G175" s="51">
        <v>9.0500000000000007</v>
      </c>
      <c r="H175" s="51">
        <v>7.61</v>
      </c>
      <c r="I175" s="51">
        <v>31.96</v>
      </c>
      <c r="J175" s="51">
        <v>227.6</v>
      </c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64</v>
      </c>
      <c r="F176" s="51">
        <v>200</v>
      </c>
      <c r="G176" s="51">
        <v>0.34</v>
      </c>
      <c r="H176" s="51">
        <v>0.17</v>
      </c>
      <c r="I176" s="51">
        <v>21.46</v>
      </c>
      <c r="J176" s="51">
        <v>103.5</v>
      </c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61</v>
      </c>
      <c r="F177" s="51">
        <v>45</v>
      </c>
      <c r="G177" s="51">
        <v>3.42</v>
      </c>
      <c r="H177" s="51">
        <v>0.36</v>
      </c>
      <c r="I177" s="51">
        <v>22.14</v>
      </c>
      <c r="J177" s="51">
        <v>105.75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27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23</v>
      </c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19.89</v>
      </c>
      <c r="H181" s="21">
        <f t="shared" ref="H181" si="113">SUM(H174:H180)</f>
        <v>20.080000000000002</v>
      </c>
      <c r="I181" s="21">
        <f t="shared" ref="I181" si="114">SUM(I174:I180)</f>
        <v>83.92</v>
      </c>
      <c r="J181" s="21">
        <f t="shared" ref="J181" si="115">SUM(J174:J180)</f>
        <v>560.85</v>
      </c>
      <c r="K181" s="27"/>
      <c r="L181" s="21">
        <f t="shared" si="81"/>
        <v>74.77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545</v>
      </c>
      <c r="G215" s="34">
        <f t="shared" ref="G215" si="141">G181+G185+G195+G200+G207+G214</f>
        <v>19.89</v>
      </c>
      <c r="H215" s="34">
        <f t="shared" ref="H215" si="142">H181+H185+H195+H200+H207+H214</f>
        <v>20.080000000000002</v>
      </c>
      <c r="I215" s="34">
        <f t="shared" ref="I215" si="143">I181+I185+I195+I200+I207+I214</f>
        <v>83.92</v>
      </c>
      <c r="J215" s="34">
        <f t="shared" ref="J215" si="144">J181+J185+J195+J200+J207+J214</f>
        <v>560.85</v>
      </c>
      <c r="K215" s="35"/>
      <c r="L215" s="34">
        <f t="shared" ref="L215" ca="1" si="145">L181+L185+L195+L200+L207+L214</f>
        <v>0</v>
      </c>
    </row>
    <row r="216" spans="1:12" ht="26.25" thickBot="1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66</v>
      </c>
      <c r="F216" s="48">
        <v>228</v>
      </c>
      <c r="G216" s="48">
        <v>12.93</v>
      </c>
      <c r="H216" s="48">
        <v>12.41</v>
      </c>
      <c r="I216" s="48">
        <v>40.119999999999997</v>
      </c>
      <c r="J216" s="48">
        <v>304.3</v>
      </c>
      <c r="K216" s="49"/>
      <c r="L216" s="48">
        <v>74.77</v>
      </c>
    </row>
    <row r="217" spans="1:12" ht="15" x14ac:dyDescent="0.25">
      <c r="A217" s="25"/>
      <c r="B217" s="16"/>
      <c r="C217" s="11"/>
      <c r="D217" s="59" t="s">
        <v>21</v>
      </c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55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50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 t="s">
        <v>27</v>
      </c>
      <c r="E221" s="50" t="s">
        <v>65</v>
      </c>
      <c r="F221" s="51">
        <v>80</v>
      </c>
      <c r="G221" s="51">
        <v>1.05</v>
      </c>
      <c r="H221" s="51">
        <v>2.6</v>
      </c>
      <c r="I221" s="51">
        <v>5.17</v>
      </c>
      <c r="J221" s="51">
        <v>48.32</v>
      </c>
      <c r="K221" s="52"/>
      <c r="L221" s="51"/>
    </row>
    <row r="222" spans="1:12" ht="15" x14ac:dyDescent="0.25">
      <c r="A222" s="25"/>
      <c r="B222" s="16"/>
      <c r="C222" s="11"/>
      <c r="D222" s="6" t="s">
        <v>23</v>
      </c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538</v>
      </c>
      <c r="G223" s="21">
        <f t="shared" ref="G223" si="146">SUM(G216:G222)</f>
        <v>16.07</v>
      </c>
      <c r="H223" s="21">
        <f t="shared" ref="H223" si="147">SUM(H216:H222)</f>
        <v>15.389999999999999</v>
      </c>
      <c r="I223" s="21">
        <f t="shared" ref="I223" si="148">SUM(I216:I222)</f>
        <v>67.319999999999993</v>
      </c>
      <c r="J223" s="21">
        <f t="shared" ref="J223" si="149">SUM(J216:J222)</f>
        <v>453.34</v>
      </c>
      <c r="K223" s="27"/>
      <c r="L223" s="21">
        <f t="shared" ref="L223:L265" si="150">SUM(L216:L222)</f>
        <v>74.77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538</v>
      </c>
      <c r="G257" s="34">
        <f t="shared" ref="G257" si="176">G223+G227+G237+G242+G249+G256</f>
        <v>16.07</v>
      </c>
      <c r="H257" s="34">
        <f t="shared" ref="H257" si="177">H223+H227+H237+H242+H249+H256</f>
        <v>15.389999999999999</v>
      </c>
      <c r="I257" s="34">
        <f t="shared" ref="I257" si="178">I223+I227+I237+I242+I249+I256</f>
        <v>67.319999999999993</v>
      </c>
      <c r="J257" s="34">
        <f t="shared" ref="J257" si="179">J223+J227+J237+J242+J249+J256</f>
        <v>453.34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67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/>
      <c r="L300" s="48">
        <v>74.77</v>
      </c>
    </row>
    <row r="301" spans="1:12" ht="15" x14ac:dyDescent="0.25">
      <c r="A301" s="25"/>
      <c r="B301" s="16"/>
      <c r="C301" s="11"/>
      <c r="D301" s="6" t="s">
        <v>30</v>
      </c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68</v>
      </c>
      <c r="F302" s="51">
        <v>200</v>
      </c>
      <c r="G302" s="51">
        <v>0.24</v>
      </c>
      <c r="H302" s="51">
        <v>0.09</v>
      </c>
      <c r="I302" s="51">
        <v>12.43</v>
      </c>
      <c r="J302" s="51">
        <v>54.2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61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 t="s">
        <v>23</v>
      </c>
      <c r="E305" s="50" t="s">
        <v>50</v>
      </c>
      <c r="F305" s="51">
        <v>30</v>
      </c>
      <c r="G305" s="51">
        <v>1.98</v>
      </c>
      <c r="H305" s="51">
        <v>0.36</v>
      </c>
      <c r="I305" s="51">
        <v>11.88</v>
      </c>
      <c r="J305" s="51">
        <v>59.4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20.139999999999997</v>
      </c>
      <c r="H307" s="21">
        <f t="shared" ref="H307" si="216">SUM(H300:H306)</f>
        <v>18.779999999999998</v>
      </c>
      <c r="I307" s="21">
        <f t="shared" ref="I307" si="217">SUM(I300:I306)</f>
        <v>79.589999999999989</v>
      </c>
      <c r="J307" s="21">
        <f t="shared" ref="J307" si="218">SUM(J300:J306)</f>
        <v>558.75</v>
      </c>
      <c r="K307" s="27"/>
      <c r="L307" s="21">
        <f t="shared" ref="L307:L349" si="219">SUM(L300:L306)</f>
        <v>74.77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500</v>
      </c>
      <c r="G341" s="34">
        <f t="shared" ref="G341" si="245">G307+G311+G321+G326+G333+G340</f>
        <v>20.139999999999997</v>
      </c>
      <c r="H341" s="34">
        <f t="shared" ref="H341" si="246">H307+H311+H321+H326+H333+H340</f>
        <v>18.779999999999998</v>
      </c>
      <c r="I341" s="34">
        <f t="shared" ref="I341" si="247">I307+I311+I321+I326+I333+I340</f>
        <v>79.589999999999989</v>
      </c>
      <c r="J341" s="34">
        <f t="shared" ref="J341" si="248">J307+J311+J321+J326+J333+J340</f>
        <v>558.75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70</v>
      </c>
      <c r="F342" s="48">
        <v>100</v>
      </c>
      <c r="G342" s="48">
        <v>9.0500000000000007</v>
      </c>
      <c r="H342" s="48">
        <v>6.09</v>
      </c>
      <c r="I342" s="48">
        <v>3.8</v>
      </c>
      <c r="J342" s="48">
        <v>107.02</v>
      </c>
      <c r="K342" s="49"/>
      <c r="L342" s="48">
        <v>74.77</v>
      </c>
    </row>
    <row r="343" spans="1:12" ht="15" x14ac:dyDescent="0.25">
      <c r="A343" s="15"/>
      <c r="B343" s="16"/>
      <c r="C343" s="11"/>
      <c r="D343" s="6" t="s">
        <v>21</v>
      </c>
      <c r="E343" s="50" t="s">
        <v>60</v>
      </c>
      <c r="F343" s="51">
        <v>153</v>
      </c>
      <c r="G343" s="51">
        <v>3.08</v>
      </c>
      <c r="H343" s="51">
        <v>6.25</v>
      </c>
      <c r="I343" s="51">
        <v>20.47</v>
      </c>
      <c r="J343" s="51">
        <v>150.44999999999999</v>
      </c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71</v>
      </c>
      <c r="F344" s="51">
        <v>200</v>
      </c>
      <c r="G344" s="51">
        <v>0.16</v>
      </c>
      <c r="H344" s="51">
        <v>0.1</v>
      </c>
      <c r="I344" s="51">
        <v>17.899999999999999</v>
      </c>
      <c r="J344" s="51">
        <v>74.599999999999994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61</v>
      </c>
      <c r="F345" s="51">
        <v>35</v>
      </c>
      <c r="G345" s="51">
        <v>2.66</v>
      </c>
      <c r="H345" s="51">
        <v>0.28000000000000003</v>
      </c>
      <c r="I345" s="51">
        <v>17.22</v>
      </c>
      <c r="J345" s="51">
        <v>82.25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 t="s">
        <v>23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 t="s">
        <v>27</v>
      </c>
      <c r="E348" s="50" t="s">
        <v>69</v>
      </c>
      <c r="F348" s="51">
        <v>60</v>
      </c>
      <c r="G348" s="51">
        <v>0.84</v>
      </c>
      <c r="H348" s="51">
        <v>3.61</v>
      </c>
      <c r="I348" s="51">
        <v>4.96</v>
      </c>
      <c r="J348" s="51">
        <v>55.68</v>
      </c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548</v>
      </c>
      <c r="G349" s="21">
        <f t="shared" ref="G349" si="250">SUM(G342:G348)</f>
        <v>15.790000000000001</v>
      </c>
      <c r="H349" s="21">
        <f t="shared" ref="H349" si="251">SUM(H342:H348)</f>
        <v>16.329999999999998</v>
      </c>
      <c r="I349" s="21">
        <f t="shared" ref="I349" si="252">SUM(I342:I348)</f>
        <v>64.349999999999994</v>
      </c>
      <c r="J349" s="21">
        <f t="shared" ref="J349" si="253">SUM(J342:J348)</f>
        <v>469.99999999999994</v>
      </c>
      <c r="K349" s="27"/>
      <c r="L349" s="21">
        <f t="shared" si="219"/>
        <v>74.77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548</v>
      </c>
      <c r="G383" s="34">
        <f t="shared" ref="G383" si="279">G349+G353+G363+G368+G375+G382</f>
        <v>15.790000000000001</v>
      </c>
      <c r="H383" s="34">
        <f t="shared" ref="H383" si="280">H349+H353+H363+H368+H375+H382</f>
        <v>16.329999999999998</v>
      </c>
      <c r="I383" s="34">
        <f t="shared" ref="I383" si="281">I349+I353+I363+I368+I375+I382</f>
        <v>64.349999999999994</v>
      </c>
      <c r="J383" s="34">
        <f t="shared" ref="J383" si="282">J349+J353+J363+J368+J375+J382</f>
        <v>469.99999999999994</v>
      </c>
      <c r="K383" s="35"/>
      <c r="L383" s="34">
        <f t="shared" ref="L383" ca="1" si="283">L349+L353+L363+L368+L375+L382</f>
        <v>0</v>
      </c>
    </row>
    <row r="384" spans="1:12" ht="15.75" thickBot="1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72</v>
      </c>
      <c r="F384" s="48">
        <v>200</v>
      </c>
      <c r="G384" s="48">
        <v>15.95</v>
      </c>
      <c r="H384" s="48">
        <v>19.55</v>
      </c>
      <c r="I384" s="48">
        <v>39.75</v>
      </c>
      <c r="J384" s="48">
        <v>408.42</v>
      </c>
      <c r="K384" s="49"/>
      <c r="L384" s="48">
        <v>74.77</v>
      </c>
    </row>
    <row r="385" spans="1:12" ht="15" x14ac:dyDescent="0.25">
      <c r="A385" s="25"/>
      <c r="B385" s="16"/>
      <c r="C385" s="11"/>
      <c r="D385" s="59" t="s">
        <v>21</v>
      </c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73</v>
      </c>
      <c r="F386" s="51">
        <v>200</v>
      </c>
      <c r="G386" s="51">
        <v>7.0000000000000007E-2</v>
      </c>
      <c r="H386" s="51">
        <v>0.02</v>
      </c>
      <c r="I386" s="51">
        <v>10.01</v>
      </c>
      <c r="J386" s="51">
        <v>40</v>
      </c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61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 t="s">
        <v>52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5" x14ac:dyDescent="0.25">
      <c r="A389" s="25"/>
      <c r="B389" s="16"/>
      <c r="C389" s="11"/>
      <c r="D389" s="6" t="s">
        <v>27</v>
      </c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 t="s">
        <v>23</v>
      </c>
      <c r="E390" s="50" t="s">
        <v>50</v>
      </c>
      <c r="F390" s="51">
        <v>20</v>
      </c>
      <c r="G390" s="51">
        <v>1.32</v>
      </c>
      <c r="H390" s="51">
        <v>0.24</v>
      </c>
      <c r="I390" s="51">
        <v>7.92</v>
      </c>
      <c r="J390" s="51">
        <v>39.6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19.639999999999997</v>
      </c>
      <c r="H391" s="21">
        <f t="shared" ref="H391" si="285">SUM(H384:H390)</f>
        <v>20.409999999999997</v>
      </c>
      <c r="I391" s="21">
        <f t="shared" ref="I391" si="286">SUM(I384:I390)</f>
        <v>79.78</v>
      </c>
      <c r="J391" s="21">
        <f t="shared" ref="J391" si="287">SUM(J384:J390)</f>
        <v>593.7700000000001</v>
      </c>
      <c r="K391" s="27"/>
      <c r="L391" s="21">
        <f t="shared" ref="L391" si="288">SUM(L384:L390)</f>
        <v>74.77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ca="1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545</v>
      </c>
      <c r="G425" s="34">
        <f t="shared" ref="G425" si="313">G391+G395+G405+G410+G417+G424</f>
        <v>19.639999999999997</v>
      </c>
      <c r="H425" s="34">
        <f t="shared" ref="H425" si="314">H391+H395+H405+H410+H417+H424</f>
        <v>20.409999999999997</v>
      </c>
      <c r="I425" s="34">
        <f t="shared" ref="I425" si="315">I391+I395+I405+I410+I417+I424</f>
        <v>79.78</v>
      </c>
      <c r="J425" s="34">
        <f t="shared" ref="J425" si="316">J391+J395+J405+J410+J417+J424</f>
        <v>593.7700000000001</v>
      </c>
      <c r="K425" s="35"/>
      <c r="L425" s="34">
        <f t="shared" ref="L425" ca="1" si="317">L391+L395+L405+L410+L417+L424</f>
        <v>0</v>
      </c>
    </row>
    <row r="426" spans="1:12" ht="26.25" thickBot="1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48</v>
      </c>
      <c r="F426" s="48">
        <v>230</v>
      </c>
      <c r="G426" s="48">
        <v>11.45</v>
      </c>
      <c r="H426" s="48">
        <v>12.46</v>
      </c>
      <c r="I426" s="48">
        <v>31.32</v>
      </c>
      <c r="J426" s="48">
        <v>289.95</v>
      </c>
      <c r="K426" s="49"/>
      <c r="L426" s="48">
        <v>74.77</v>
      </c>
    </row>
    <row r="427" spans="1:12" ht="15" x14ac:dyDescent="0.25">
      <c r="A427" s="25"/>
      <c r="B427" s="16"/>
      <c r="C427" s="11"/>
      <c r="D427" s="59" t="s">
        <v>21</v>
      </c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75</v>
      </c>
      <c r="F428" s="51">
        <v>200</v>
      </c>
      <c r="G428" s="51">
        <v>1.58</v>
      </c>
      <c r="H428" s="51">
        <v>3.54</v>
      </c>
      <c r="I428" s="51">
        <v>7.6</v>
      </c>
      <c r="J428" s="51">
        <v>78.599999999999994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61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 t="s">
        <v>23</v>
      </c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0" t="s">
        <v>27</v>
      </c>
      <c r="E432" s="50" t="s">
        <v>74</v>
      </c>
      <c r="F432" s="51">
        <v>60</v>
      </c>
      <c r="G432" s="51">
        <v>0.74</v>
      </c>
      <c r="H432" s="51">
        <v>0.06</v>
      </c>
      <c r="I432" s="51">
        <v>9.98</v>
      </c>
      <c r="J432" s="51">
        <v>49.02</v>
      </c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520</v>
      </c>
      <c r="G433" s="21">
        <f>SUM(G426:G432)</f>
        <v>16.049999999999997</v>
      </c>
      <c r="H433" s="21">
        <f>SUM(H426:H432)</f>
        <v>16.299999999999997</v>
      </c>
      <c r="I433" s="21">
        <f>SUM(I426:I432)</f>
        <v>63.66</v>
      </c>
      <c r="J433" s="21">
        <f>SUM(J426:J432)</f>
        <v>488.06999999999994</v>
      </c>
      <c r="K433" s="27"/>
      <c r="L433" s="21">
        <f>SUM(L426:L432)</f>
        <v>74.77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8">SUM(G434:G436)</f>
        <v>0</v>
      </c>
      <c r="H437" s="21">
        <f t="shared" ref="H437" si="319">SUM(H434:H436)</f>
        <v>0</v>
      </c>
      <c r="I437" s="21">
        <f t="shared" ref="I437" si="320">SUM(I434:I436)</f>
        <v>0</v>
      </c>
      <c r="J437" s="21">
        <f t="shared" ref="J437" si="321">SUM(J434:J436)</f>
        <v>0</v>
      </c>
      <c r="K437" s="27"/>
      <c r="L437" s="21">
        <f t="shared" ref="L437" ca="1" si="322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3">SUM(G438:G446)</f>
        <v>0</v>
      </c>
      <c r="H447" s="21">
        <f t="shared" ref="H447" si="324">SUM(H438:H446)</f>
        <v>0</v>
      </c>
      <c r="I447" s="21">
        <f t="shared" ref="I447" si="325">SUM(I438:I446)</f>
        <v>0</v>
      </c>
      <c r="J447" s="21">
        <f t="shared" ref="J447" si="326">SUM(J438:J446)</f>
        <v>0</v>
      </c>
      <c r="K447" s="27"/>
      <c r="L447" s="21">
        <f t="shared" ref="L447" ca="1" si="327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8">SUM(G448:G451)</f>
        <v>0</v>
      </c>
      <c r="H452" s="21">
        <f t="shared" ref="H452" si="329">SUM(H448:H451)</f>
        <v>0</v>
      </c>
      <c r="I452" s="21">
        <f t="shared" ref="I452" si="330">SUM(I448:I451)</f>
        <v>0</v>
      </c>
      <c r="J452" s="21">
        <f t="shared" ref="J452" si="331">SUM(J448:J451)</f>
        <v>0</v>
      </c>
      <c r="K452" s="27"/>
      <c r="L452" s="21">
        <f t="shared" ref="L452" ca="1" si="332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3">SUM(G453:G458)</f>
        <v>0</v>
      </c>
      <c r="H459" s="21">
        <f t="shared" ref="H459" si="334">SUM(H453:H458)</f>
        <v>0</v>
      </c>
      <c r="I459" s="21">
        <f t="shared" ref="I459" si="335">SUM(I453:I458)</f>
        <v>0</v>
      </c>
      <c r="J459" s="21">
        <f t="shared" ref="J459" si="336">SUM(J453:J458)</f>
        <v>0</v>
      </c>
      <c r="K459" s="27"/>
      <c r="L459" s="21">
        <f t="shared" ref="L459" ca="1" si="33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8">SUM(G460:G465)</f>
        <v>0</v>
      </c>
      <c r="H466" s="21">
        <f t="shared" ref="H466" si="339">SUM(H460:H465)</f>
        <v>0</v>
      </c>
      <c r="I466" s="21">
        <f t="shared" ref="I466" si="340">SUM(I460:I465)</f>
        <v>0</v>
      </c>
      <c r="J466" s="21">
        <f t="shared" ref="J466" si="341">SUM(J460:J465)</f>
        <v>0</v>
      </c>
      <c r="K466" s="27"/>
      <c r="L466" s="21">
        <f t="shared" ref="L466" ca="1" si="342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520</v>
      </c>
      <c r="G467" s="34">
        <f t="shared" ref="G467" si="343">G433+G437+G447+G452+G459+G466</f>
        <v>16.049999999999997</v>
      </c>
      <c r="H467" s="34">
        <f t="shared" ref="H467" si="344">H433+H437+H447+H452+H459+H466</f>
        <v>16.299999999999997</v>
      </c>
      <c r="I467" s="34">
        <f t="shared" ref="I467" si="345">I433+I437+I447+I452+I459+I466</f>
        <v>63.66</v>
      </c>
      <c r="J467" s="34">
        <f t="shared" ref="J467" si="346">J433+J437+J447+J452+J459+J466</f>
        <v>488.06999999999994</v>
      </c>
      <c r="K467" s="35"/>
      <c r="L467" s="34">
        <f t="shared" ref="L467" ca="1" si="347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77</v>
      </c>
      <c r="F468" s="48">
        <v>200</v>
      </c>
      <c r="G468" s="48">
        <v>12.48</v>
      </c>
      <c r="H468" s="48">
        <v>15.68</v>
      </c>
      <c r="I468" s="48">
        <v>19.34</v>
      </c>
      <c r="J468" s="48">
        <v>271.5</v>
      </c>
      <c r="K468" s="49"/>
      <c r="L468" s="48">
        <v>74.77</v>
      </c>
    </row>
    <row r="469" spans="1:12" ht="15" x14ac:dyDescent="0.25">
      <c r="A469" s="25"/>
      <c r="B469" s="16"/>
      <c r="C469" s="11"/>
      <c r="D469" s="6" t="s">
        <v>21</v>
      </c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49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50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 t="s">
        <v>76</v>
      </c>
      <c r="F472" s="51">
        <v>180</v>
      </c>
      <c r="G472" s="51">
        <v>1.62</v>
      </c>
      <c r="H472" s="51">
        <v>0.36</v>
      </c>
      <c r="I472" s="51">
        <v>14.58</v>
      </c>
      <c r="J472" s="51">
        <v>77.400000000000006</v>
      </c>
      <c r="K472" s="52"/>
      <c r="L472" s="51"/>
    </row>
    <row r="473" spans="1:12" ht="15" x14ac:dyDescent="0.25">
      <c r="A473" s="25"/>
      <c r="B473" s="16"/>
      <c r="C473" s="11"/>
      <c r="D473" s="6" t="s">
        <v>27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 t="s">
        <v>23</v>
      </c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600</v>
      </c>
      <c r="G475" s="21">
        <f t="shared" ref="G475" si="348">SUM(G468:G474)</f>
        <v>16.080000000000002</v>
      </c>
      <c r="H475" s="21">
        <f t="shared" ref="H475" si="349">SUM(H468:H474)</f>
        <v>16.369999999999997</v>
      </c>
      <c r="I475" s="21">
        <f t="shared" ref="I475" si="350">SUM(I468:I474)</f>
        <v>63.870000000000005</v>
      </c>
      <c r="J475" s="21">
        <f t="shared" ref="J475" si="351">SUM(J468:J474)</f>
        <v>481.30000000000007</v>
      </c>
      <c r="K475" s="27"/>
      <c r="L475" s="21">
        <f t="shared" ref="L475:L517" si="352">SUM(L468:L474)</f>
        <v>74.77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3">SUM(G476:G478)</f>
        <v>0</v>
      </c>
      <c r="H479" s="21">
        <f t="shared" ref="H479" si="354">SUM(H476:H478)</f>
        <v>0</v>
      </c>
      <c r="I479" s="21">
        <f t="shared" ref="I479" si="355">SUM(I476:I478)</f>
        <v>0</v>
      </c>
      <c r="J479" s="21">
        <f t="shared" ref="J479" si="356">SUM(J476:J478)</f>
        <v>0</v>
      </c>
      <c r="K479" s="27"/>
      <c r="L479" s="21">
        <f t="shared" ref="L479" ca="1" si="357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8">SUM(G480:G488)</f>
        <v>0</v>
      </c>
      <c r="H489" s="21">
        <f t="shared" ref="H489" si="359">SUM(H480:H488)</f>
        <v>0</v>
      </c>
      <c r="I489" s="21">
        <f t="shared" ref="I489" si="360">SUM(I480:I488)</f>
        <v>0</v>
      </c>
      <c r="J489" s="21">
        <f t="shared" ref="J489" si="361">SUM(J480:J488)</f>
        <v>0</v>
      </c>
      <c r="K489" s="27"/>
      <c r="L489" s="21">
        <f t="shared" ref="L489" ca="1" si="362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3">SUM(G490:G493)</f>
        <v>0</v>
      </c>
      <c r="H494" s="21">
        <f t="shared" ref="H494" si="364">SUM(H490:H493)</f>
        <v>0</v>
      </c>
      <c r="I494" s="21">
        <f t="shared" ref="I494" si="365">SUM(I490:I493)</f>
        <v>0</v>
      </c>
      <c r="J494" s="21">
        <f t="shared" ref="J494" si="366">SUM(J490:J493)</f>
        <v>0</v>
      </c>
      <c r="K494" s="27"/>
      <c r="L494" s="21">
        <f t="shared" ref="L494" ca="1" si="367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8">SUM(G495:G500)</f>
        <v>0</v>
      </c>
      <c r="H501" s="21">
        <f t="shared" ref="H501" si="369">SUM(H495:H500)</f>
        <v>0</v>
      </c>
      <c r="I501" s="21">
        <f t="shared" ref="I501" si="370">SUM(I495:I500)</f>
        <v>0</v>
      </c>
      <c r="J501" s="21">
        <f t="shared" ref="J501" si="371">SUM(J495:J500)</f>
        <v>0</v>
      </c>
      <c r="K501" s="27"/>
      <c r="L501" s="21">
        <f t="shared" ref="L501" ca="1" si="372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3">SUM(G502:G507)</f>
        <v>0</v>
      </c>
      <c r="H508" s="21">
        <f t="shared" ref="H508" si="374">SUM(H502:H507)</f>
        <v>0</v>
      </c>
      <c r="I508" s="21">
        <f t="shared" ref="I508" si="375">SUM(I502:I507)</f>
        <v>0</v>
      </c>
      <c r="J508" s="21">
        <f t="shared" ref="J508" si="376">SUM(J502:J507)</f>
        <v>0</v>
      </c>
      <c r="K508" s="27"/>
      <c r="L508" s="21">
        <f t="shared" ref="L508" ca="1" si="377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600</v>
      </c>
      <c r="G509" s="34">
        <f t="shared" ref="G509" si="378">G475+G479+G489+G494+G501+G508</f>
        <v>16.080000000000002</v>
      </c>
      <c r="H509" s="34">
        <f t="shared" ref="H509" si="379">H475+H479+H489+H494+H501+H508</f>
        <v>16.369999999999997</v>
      </c>
      <c r="I509" s="34">
        <f t="shared" ref="I509" si="380">I475+I479+I489+I494+I501+I508</f>
        <v>63.870000000000005</v>
      </c>
      <c r="J509" s="34">
        <f t="shared" ref="J509" si="381">J475+J479+J489+J494+J501+J508</f>
        <v>481.30000000000007</v>
      </c>
      <c r="K509" s="35"/>
      <c r="L509" s="34">
        <f t="shared" ref="L509" ca="1" si="382">L475+L479+L489+L494+L501+L508</f>
        <v>0</v>
      </c>
    </row>
    <row r="510" spans="1:12" ht="26.25" thickBot="1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78</v>
      </c>
      <c r="F510" s="48">
        <v>228</v>
      </c>
      <c r="G510" s="48">
        <v>15.16</v>
      </c>
      <c r="H510" s="48">
        <v>16.190000000000001</v>
      </c>
      <c r="I510" s="48">
        <v>44.63</v>
      </c>
      <c r="J510" s="48">
        <v>386.76</v>
      </c>
      <c r="K510" s="49"/>
      <c r="L510" s="48">
        <v>74.77</v>
      </c>
    </row>
    <row r="511" spans="1:12" ht="15" x14ac:dyDescent="0.25">
      <c r="A511" s="25"/>
      <c r="B511" s="16"/>
      <c r="C511" s="11"/>
      <c r="D511" s="59" t="s">
        <v>21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55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61</v>
      </c>
      <c r="F513" s="51">
        <v>45</v>
      </c>
      <c r="G513" s="51">
        <v>3.42</v>
      </c>
      <c r="H513" s="51">
        <v>0.36</v>
      </c>
      <c r="I513" s="51">
        <v>22.14</v>
      </c>
      <c r="J513" s="51">
        <v>105.75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 t="s">
        <v>27</v>
      </c>
      <c r="E515" s="50" t="s">
        <v>65</v>
      </c>
      <c r="F515" s="51">
        <v>80</v>
      </c>
      <c r="G515" s="51">
        <v>1.05</v>
      </c>
      <c r="H515" s="51">
        <v>2.6</v>
      </c>
      <c r="I515" s="51">
        <v>5.17</v>
      </c>
      <c r="J515" s="51">
        <v>48.32</v>
      </c>
      <c r="K515" s="52"/>
      <c r="L515" s="51"/>
    </row>
    <row r="516" spans="1:12" ht="15" x14ac:dyDescent="0.25">
      <c r="A516" s="25"/>
      <c r="B516" s="16"/>
      <c r="C516" s="11"/>
      <c r="D516" s="6" t="s">
        <v>23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553</v>
      </c>
      <c r="G517" s="21">
        <f t="shared" ref="G517" si="383">SUM(G510:G516)</f>
        <v>19.739999999999998</v>
      </c>
      <c r="H517" s="21">
        <f t="shared" ref="H517" si="384">SUM(H510:H516)</f>
        <v>19.170000000000002</v>
      </c>
      <c r="I517" s="21">
        <f t="shared" ref="I517" si="385">SUM(I510:I516)</f>
        <v>82.09</v>
      </c>
      <c r="J517" s="21">
        <f t="shared" ref="J517" si="386">SUM(J510:J516)</f>
        <v>582.15</v>
      </c>
      <c r="K517" s="27"/>
      <c r="L517" s="21">
        <f t="shared" si="352"/>
        <v>74.77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7">SUM(G518:G520)</f>
        <v>0</v>
      </c>
      <c r="H521" s="21">
        <f t="shared" ref="H521" si="388">SUM(H518:H520)</f>
        <v>0</v>
      </c>
      <c r="I521" s="21">
        <f t="shared" ref="I521" si="389">SUM(I518:I520)</f>
        <v>0</v>
      </c>
      <c r="J521" s="21">
        <f t="shared" ref="J521" si="390">SUM(J518:J520)</f>
        <v>0</v>
      </c>
      <c r="K521" s="27"/>
      <c r="L521" s="21">
        <f t="shared" ref="L521" ca="1" si="391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2">SUM(G522:G530)</f>
        <v>0</v>
      </c>
      <c r="H531" s="21">
        <f t="shared" ref="H531" si="393">SUM(H522:H530)</f>
        <v>0</v>
      </c>
      <c r="I531" s="21">
        <f t="shared" ref="I531" si="394">SUM(I522:I530)</f>
        <v>0</v>
      </c>
      <c r="J531" s="21">
        <f t="shared" ref="J531" si="395">SUM(J522:J530)</f>
        <v>0</v>
      </c>
      <c r="K531" s="27"/>
      <c r="L531" s="21">
        <f t="shared" ref="L531" ca="1" si="396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7">SUM(G532:G535)</f>
        <v>0</v>
      </c>
      <c r="H536" s="21">
        <f t="shared" ref="H536" si="398">SUM(H532:H535)</f>
        <v>0</v>
      </c>
      <c r="I536" s="21">
        <f t="shared" ref="I536" si="399">SUM(I532:I535)</f>
        <v>0</v>
      </c>
      <c r="J536" s="21">
        <f t="shared" ref="J536" si="400">SUM(J532:J535)</f>
        <v>0</v>
      </c>
      <c r="K536" s="27"/>
      <c r="L536" s="21">
        <f t="shared" ref="L536" ca="1" si="401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2">SUM(G537:G542)</f>
        <v>0</v>
      </c>
      <c r="H543" s="21">
        <f t="shared" ref="H543" si="403">SUM(H537:H542)</f>
        <v>0</v>
      </c>
      <c r="I543" s="21">
        <f t="shared" ref="I543" si="404">SUM(I537:I542)</f>
        <v>0</v>
      </c>
      <c r="J543" s="21">
        <f t="shared" ref="J543" si="405">SUM(J537:J542)</f>
        <v>0</v>
      </c>
      <c r="K543" s="27"/>
      <c r="L543" s="21">
        <f t="shared" ref="L543" ca="1" si="406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7">SUM(G544:G549)</f>
        <v>0</v>
      </c>
      <c r="H550" s="21">
        <f t="shared" ref="H550" si="408">SUM(H544:H549)</f>
        <v>0</v>
      </c>
      <c r="I550" s="21">
        <f t="shared" ref="I550" si="409">SUM(I544:I549)</f>
        <v>0</v>
      </c>
      <c r="J550" s="21">
        <f t="shared" ref="J550" si="410">SUM(J544:J549)</f>
        <v>0</v>
      </c>
      <c r="K550" s="27"/>
      <c r="L550" s="21">
        <f t="shared" ref="L550" ca="1" si="411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553</v>
      </c>
      <c r="G551" s="34">
        <f t="shared" ref="G551" si="412">G517+G521+G531+G536+G543+G550</f>
        <v>19.739999999999998</v>
      </c>
      <c r="H551" s="34">
        <f t="shared" ref="H551" si="413">H517+H521+H531+H536+H543+H550</f>
        <v>19.170000000000002</v>
      </c>
      <c r="I551" s="34">
        <f t="shared" ref="I551" si="414">I517+I521+I531+I536+I543+I550</f>
        <v>82.09</v>
      </c>
      <c r="J551" s="34">
        <f t="shared" ref="J551" si="415">J517+J521+J531+J536+J543+J550</f>
        <v>582.15</v>
      </c>
      <c r="K551" s="35"/>
      <c r="L551" s="34">
        <f t="shared" ref="L551" ca="1" si="416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7">SUM(G552:G558)</f>
        <v>0</v>
      </c>
      <c r="H559" s="21">
        <f t="shared" ref="H559" si="418">SUM(H552:H558)</f>
        <v>0</v>
      </c>
      <c r="I559" s="21">
        <f t="shared" ref="I559" si="419">SUM(I552:I558)</f>
        <v>0</v>
      </c>
      <c r="J559" s="21">
        <f t="shared" ref="J559" si="420">SUM(J552:J558)</f>
        <v>0</v>
      </c>
      <c r="K559" s="27"/>
      <c r="L559" s="21">
        <f t="shared" ref="L559" si="42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2">SUM(G560:G562)</f>
        <v>0</v>
      </c>
      <c r="H563" s="21">
        <f t="shared" ref="H563" si="423">SUM(H560:H562)</f>
        <v>0</v>
      </c>
      <c r="I563" s="21">
        <f t="shared" ref="I563" si="424">SUM(I560:I562)</f>
        <v>0</v>
      </c>
      <c r="J563" s="21">
        <f t="shared" ref="J563" si="425">SUM(J560:J562)</f>
        <v>0</v>
      </c>
      <c r="K563" s="27"/>
      <c r="L563" s="21">
        <f t="shared" ref="L563" ca="1" si="42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7">SUM(G564:G572)</f>
        <v>0</v>
      </c>
      <c r="H573" s="21">
        <f t="shared" ref="H573" si="428">SUM(H564:H572)</f>
        <v>0</v>
      </c>
      <c r="I573" s="21">
        <f t="shared" ref="I573" si="429">SUM(I564:I572)</f>
        <v>0</v>
      </c>
      <c r="J573" s="21">
        <f t="shared" ref="J573" si="430">SUM(J564:J572)</f>
        <v>0</v>
      </c>
      <c r="K573" s="27"/>
      <c r="L573" s="21">
        <f t="shared" ref="L573" ca="1" si="43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2">SUM(G574:G577)</f>
        <v>0</v>
      </c>
      <c r="H578" s="21">
        <f t="shared" ref="H578" si="433">SUM(H574:H577)</f>
        <v>0</v>
      </c>
      <c r="I578" s="21">
        <f t="shared" ref="I578" si="434">SUM(I574:I577)</f>
        <v>0</v>
      </c>
      <c r="J578" s="21">
        <f t="shared" ref="J578" si="435">SUM(J574:J577)</f>
        <v>0</v>
      </c>
      <c r="K578" s="27"/>
      <c r="L578" s="21">
        <f t="shared" ref="L578" ca="1" si="43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7">SUM(G579:G584)</f>
        <v>0</v>
      </c>
      <c r="H585" s="21">
        <f t="shared" ref="H585" si="438">SUM(H579:H584)</f>
        <v>0</v>
      </c>
      <c r="I585" s="21">
        <f t="shared" ref="I585" si="439">SUM(I579:I584)</f>
        <v>0</v>
      </c>
      <c r="J585" s="21">
        <f t="shared" ref="J585" si="440">SUM(J579:J584)</f>
        <v>0</v>
      </c>
      <c r="K585" s="27"/>
      <c r="L585" s="21">
        <f t="shared" ref="L585" ca="1" si="44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2">SUM(G586:G591)</f>
        <v>0</v>
      </c>
      <c r="H592" s="21">
        <f t="shared" ref="H592" si="443">SUM(H586:H591)</f>
        <v>0</v>
      </c>
      <c r="I592" s="21">
        <f t="shared" ref="I592" si="444">SUM(I586:I591)</f>
        <v>0</v>
      </c>
      <c r="J592" s="21">
        <f t="shared" ref="J592" si="445">SUM(J586:J591)</f>
        <v>0</v>
      </c>
      <c r="K592" s="27"/>
      <c r="L592" s="21">
        <f t="shared" ref="L592" ca="1" si="44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6" t="s">
        <v>4</v>
      </c>
      <c r="D593" s="67"/>
      <c r="E593" s="39"/>
      <c r="F593" s="40">
        <f>F559+F563+F573+F578+F585+F592</f>
        <v>0</v>
      </c>
      <c r="G593" s="40">
        <f t="shared" ref="G593" si="447">G559+G563+G573+G578+G585+G592</f>
        <v>0</v>
      </c>
      <c r="H593" s="40">
        <f t="shared" ref="H593" si="448">H559+H563+H573+H578+H585+H592</f>
        <v>0</v>
      </c>
      <c r="I593" s="40">
        <f t="shared" ref="I593" si="449">I559+I563+I573+I578+I585+I592</f>
        <v>0</v>
      </c>
      <c r="J593" s="40">
        <f t="shared" ref="J593" si="45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8" t="s">
        <v>5</v>
      </c>
      <c r="D594" s="68"/>
      <c r="E594" s="6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L594" si="451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17.885000000000002</v>
      </c>
      <c r="H594" s="42">
        <f t="shared" si="451"/>
        <v>17.830833333333334</v>
      </c>
      <c r="I594" s="42">
        <f t="shared" si="451"/>
        <v>74.13333333333334</v>
      </c>
      <c r="J594" s="42">
        <f t="shared" si="451"/>
        <v>533.02</v>
      </c>
      <c r="K594" s="42"/>
      <c r="L594" s="42" t="e">
        <f t="shared" ca="1" si="451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2025-03-12T04:48:43Z</cp:lastPrinted>
  <dcterms:created xsi:type="dcterms:W3CDTF">2022-05-16T14:23:56Z</dcterms:created>
  <dcterms:modified xsi:type="dcterms:W3CDTF">2025-09-12T10:10:45Z</dcterms:modified>
</cp:coreProperties>
</file>