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Питание 2025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I173" i="1" s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G215" i="1" l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F594" i="1" s="1"/>
  <c r="J341" i="1"/>
  <c r="J594" i="1" s="1"/>
  <c r="I594" i="1" l="1"/>
  <c r="G594" i="1"/>
  <c r="H594" i="1"/>
  <c r="L531" i="1"/>
  <c r="L536" i="1"/>
  <c r="L363" i="1"/>
  <c r="L459" i="1"/>
  <c r="L375" i="1"/>
  <c r="L333" i="1"/>
  <c r="L550" i="1"/>
  <c r="L573" i="1"/>
  <c r="L578" i="1"/>
  <c r="L405" i="1"/>
  <c r="L417" i="1"/>
  <c r="L447" i="1"/>
  <c r="L585" i="1"/>
  <c r="L489" i="1"/>
  <c r="L321" i="1"/>
  <c r="L501" i="1"/>
  <c r="L563" i="1"/>
  <c r="L593" i="1"/>
  <c r="L466" i="1"/>
  <c r="L592" i="1"/>
  <c r="L543" i="1"/>
  <c r="L424" i="1"/>
  <c r="L382" i="1"/>
  <c r="L340" i="1"/>
  <c r="L508" i="1"/>
</calcChain>
</file>

<file path=xl/sharedStrings.xml><?xml version="1.0" encoding="utf-8"?>
<sst xmlns="http://schemas.openxmlformats.org/spreadsheetml/2006/main" count="740" uniqueCount="121">
  <si>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</si>
  <si>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</si>
  <si>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</si>
  <si>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</si>
  <si>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</si>
  <si>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</si>
  <si>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</si>
  <si>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</si>
  <si>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</si>
  <si>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</si>
  <si>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</si>
  <si>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</si>
  <si>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</si>
  <si>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</si>
  <si>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</si>
  <si>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</si>
  <si>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</si>
  <si>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</si>
  <si>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</si>
  <si>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</si>
  <si>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</si>
  <si>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</si>
  <si>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</si>
  <si>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</si>
  <si>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</si>
  <si>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</si>
  <si>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</si>
  <si>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</si>
  <si>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</si>
  <si>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</si>
  <si>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</si>
  <si>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</si>
  <si>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</si>
  <si>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</si>
  <si>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</si>
  <si>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</si>
  <si>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</si>
  <si>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</si>
  <si>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</si>
  <si>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</si>
  <si>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</si>
  <si>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</si>
  <si>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</si>
  <si>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</si>
  <si>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</si>
  <si>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</si>
  <si>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</si>
  <si>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</si>
  <si>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</si>
  <si>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</si>
  <si>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</si>
  <si>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</si>
  <si>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349/2015</t>
  </si>
  <si>
    <t>181/2015</t>
  </si>
  <si>
    <t xml:space="preserve">№ 280/2015 </t>
  </si>
  <si>
    <t>№ 376/ 2015</t>
  </si>
  <si>
    <t>№ 302/  2015</t>
  </si>
  <si>
    <t>плов из птицы</t>
  </si>
  <si>
    <t>чай с лимоном</t>
  </si>
  <si>
    <t>салат из свеклы отварной</t>
  </si>
  <si>
    <t>291/2015</t>
  </si>
  <si>
    <t>377/2015</t>
  </si>
  <si>
    <t>52/2015</t>
  </si>
  <si>
    <t>182/2015</t>
  </si>
  <si>
    <t>Директор школы</t>
  </si>
  <si>
    <t>биточки рыбные</t>
  </si>
  <si>
    <t>картофельное пюре</t>
  </si>
  <si>
    <t>234/2015</t>
  </si>
  <si>
    <t>312/2015</t>
  </si>
  <si>
    <t>67/2015</t>
  </si>
  <si>
    <t>пельмени мясные отварные</t>
  </si>
  <si>
    <t>392/2015</t>
  </si>
  <si>
    <t>птица тушенная в соусе</t>
  </si>
  <si>
    <t>чай с молоком</t>
  </si>
  <si>
    <t>каша вязкая (гречневая)</t>
  </si>
  <si>
    <t>каша пшеничная</t>
  </si>
  <si>
    <t>189/2008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</si>
  <si>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</si>
  <si>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</si>
  <si>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</si>
  <si>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</si>
  <si>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</si>
  <si>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</si>
  <si>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</si>
  <si>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</si>
  <si>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</si>
  <si>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376/2015</t>
  </si>
  <si>
    <t>гор. блюдо</t>
  </si>
  <si>
    <t>каша молочная (пшенная)</t>
  </si>
  <si>
    <t>рагу из птицы</t>
  </si>
  <si>
    <t>289/2015</t>
  </si>
  <si>
    <t>суп картофельный с геркулесом на мясо-костном бульоне</t>
  </si>
  <si>
    <t>98/2008</t>
  </si>
  <si>
    <t>мясо тушеное</t>
  </si>
  <si>
    <t>256/2015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</si>
  <si>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</si>
  <si>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</si>
  <si>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</si>
  <si>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</si>
  <si>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</si>
  <si>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</si>
  <si>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</si>
  <si>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</si>
  <si>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189/2015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</si>
  <si>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</si>
  <si>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</si>
  <si>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</si>
  <si>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</si>
  <si>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</si>
  <si>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</si>
  <si>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</si>
  <si>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</si>
  <si>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</si>
  <si>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</si>
  <si>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</si>
  <si>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</si>
  <si>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</si>
  <si>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</si>
  <si>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</si>
  <si>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МБОУ "НСШ им.М.П.Прокопьева"</t>
  </si>
  <si>
    <t>Данилов Н.Н.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</si>
</sst>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3" width="9.140625" style="2"/>
    <col min="14" max="15" width="9.140625" style="80"/>
    <col min="16" max="16384" width="9.140625" style="2"/>
  </cols>
  <sheetData>
    <row r="1" spans="1:12" ht="14.45" customHeight="1" x14ac:dyDescent="0.25">
      <c r="A1" s="1" t="s">
        <v>7</v>
      </c>
      <c r="C1" s="81" t="s">
        <v>119</v>
      </c>
      <c r="D1" s="82"/>
      <c r="E1" s="83"/>
      <c r="F1" s="13" t="s">
        <v>16</v>
      </c>
      <c r="G1" s="2" t="s">
        <v>17</v>
      </c>
      <c r="H1" s="84" t="s">
        <v>64</v>
      </c>
      <c r="I1" s="84"/>
      <c r="J1" s="84"/>
      <c r="K1" s="84"/>
    </row>
    <row r="2" spans="1:12" ht="18" x14ac:dyDescent="0.2">
      <c r="A2" s="43" t="s">
        <v>6</v>
      </c>
      <c r="C2" s="2"/>
      <c r="G2" s="2" t="s">
        <v>18</v>
      </c>
      <c r="H2" s="84" t="s">
        <v>120</v>
      </c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79" t="s">
        <v>29</v>
      </c>
      <c r="E6" s="47" t="s">
        <v>93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94</v>
      </c>
      <c r="L6" s="48">
        <v>47.98</v>
      </c>
    </row>
    <row r="7" spans="1:12" ht="15" x14ac:dyDescent="0.25">
      <c r="A7" s="25"/>
      <c r="B7" s="16"/>
      <c r="C7" s="11"/>
      <c r="D7" s="6" t="s">
        <v>22</v>
      </c>
      <c r="E7" s="50" t="s">
        <v>50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86</v>
      </c>
      <c r="L7" s="71">
        <v>1.3</v>
      </c>
    </row>
    <row r="8" spans="1:12" ht="15" x14ac:dyDescent="0.25">
      <c r="A8" s="25"/>
      <c r="B8" s="16"/>
      <c r="C8" s="11"/>
      <c r="D8" s="7" t="s">
        <v>32</v>
      </c>
      <c r="E8" s="50" t="s">
        <v>47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1.28</v>
      </c>
    </row>
    <row r="9" spans="1:12" ht="15" x14ac:dyDescent="0.25">
      <c r="A9" s="25"/>
      <c r="B9" s="16"/>
      <c r="C9" s="11"/>
      <c r="D9" s="7" t="s">
        <v>33</v>
      </c>
      <c r="E9" s="50" t="s">
        <v>51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1.28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81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83</v>
      </c>
      <c r="L11" s="51">
        <v>7.92</v>
      </c>
    </row>
    <row r="12" spans="1:12" ht="15" x14ac:dyDescent="0.25">
      <c r="A12" s="25"/>
      <c r="B12" s="16"/>
      <c r="C12" s="11"/>
      <c r="D12" s="6" t="s">
        <v>27</v>
      </c>
      <c r="E12" s="50" t="s">
        <v>113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114</v>
      </c>
      <c r="L12" s="51">
        <v>2.58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62.339999999999996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87</v>
      </c>
      <c r="E14" s="50" t="s">
        <v>102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14.18</v>
      </c>
    </row>
    <row r="15" spans="1:12" ht="15" x14ac:dyDescent="0.25">
      <c r="A15" s="25"/>
      <c r="B15" s="16"/>
      <c r="C15" s="11"/>
      <c r="D15" s="6" t="s">
        <v>22</v>
      </c>
      <c r="E15" s="50" t="s">
        <v>46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52</v>
      </c>
      <c r="L15" s="51">
        <v>3.45</v>
      </c>
    </row>
    <row r="16" spans="1:12" ht="15" x14ac:dyDescent="0.25">
      <c r="A16" s="25"/>
      <c r="B16" s="16"/>
      <c r="C16" s="11"/>
      <c r="D16" s="6" t="s">
        <v>32</v>
      </c>
      <c r="E16" s="50" t="s">
        <v>47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1.92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19.549999999999997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81.889999999999986</v>
      </c>
    </row>
    <row r="48" spans="1:12" ht="15" x14ac:dyDescent="0.25">
      <c r="A48" s="15">
        <v>1</v>
      </c>
      <c r="B48" s="16">
        <v>2</v>
      </c>
      <c r="C48" s="24" t="s">
        <v>20</v>
      </c>
      <c r="D48" s="79" t="s">
        <v>29</v>
      </c>
      <c r="E48" s="47" t="s">
        <v>85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28.21</v>
      </c>
    </row>
    <row r="49" spans="1:12" ht="15" x14ac:dyDescent="0.25">
      <c r="A49" s="15"/>
      <c r="B49" s="16"/>
      <c r="C49" s="11"/>
      <c r="D49" s="6" t="s">
        <v>22</v>
      </c>
      <c r="E49" s="50" t="s">
        <v>50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</v>
      </c>
    </row>
    <row r="50" spans="1:12" ht="15" x14ac:dyDescent="0.25">
      <c r="A50" s="15"/>
      <c r="B50" s="16"/>
      <c r="C50" s="11"/>
      <c r="D50" s="7" t="s">
        <v>32</v>
      </c>
      <c r="E50" s="50" t="s">
        <v>47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1.28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51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1.28</v>
      </c>
    </row>
    <row r="52" spans="1:12" ht="15" x14ac:dyDescent="0.25">
      <c r="A52" s="15"/>
      <c r="B52" s="16"/>
      <c r="C52" s="11"/>
      <c r="D52" s="5" t="s">
        <v>30</v>
      </c>
      <c r="E52" s="50" t="s">
        <v>74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79</v>
      </c>
      <c r="L52" s="7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115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116</v>
      </c>
      <c r="L53" s="51">
        <v>2.73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43.199999999999996</v>
      </c>
    </row>
    <row r="56" spans="1:12" ht="25.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91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92</v>
      </c>
      <c r="L56" s="51">
        <v>11.47</v>
      </c>
    </row>
    <row r="57" spans="1:12" ht="15" x14ac:dyDescent="0.25">
      <c r="A57" s="15"/>
      <c r="B57" s="16"/>
      <c r="C57" s="11"/>
      <c r="D57" s="6" t="s">
        <v>22</v>
      </c>
      <c r="E57" s="50" t="s">
        <v>50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86</v>
      </c>
      <c r="L57" s="51">
        <v>1.3</v>
      </c>
    </row>
    <row r="58" spans="1:12" ht="15" x14ac:dyDescent="0.25">
      <c r="A58" s="15"/>
      <c r="B58" s="16"/>
      <c r="C58" s="11"/>
      <c r="D58" s="6" t="s">
        <v>33</v>
      </c>
      <c r="E58" s="50" t="s">
        <v>51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1.92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14.690000000000001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57.89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89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90</v>
      </c>
      <c r="L90" s="48">
        <v>32.270000000000003</v>
      </c>
    </row>
    <row r="91" spans="1:12" ht="15" x14ac:dyDescent="0.25">
      <c r="A91" s="25"/>
      <c r="B91" s="16"/>
      <c r="C91" s="11"/>
      <c r="D91" s="6" t="s">
        <v>22</v>
      </c>
      <c r="E91" s="50" t="s">
        <v>50</v>
      </c>
      <c r="F91" s="51">
        <v>210</v>
      </c>
      <c r="G91" s="51">
        <v>0.2</v>
      </c>
      <c r="H91" s="51">
        <v>0</v>
      </c>
      <c r="I91" s="51">
        <v>10.1</v>
      </c>
      <c r="J91" s="51">
        <v>41.1</v>
      </c>
      <c r="K91" s="52">
        <v>376</v>
      </c>
      <c r="L91" s="51">
        <v>1.3</v>
      </c>
    </row>
    <row r="92" spans="1:12" ht="15" x14ac:dyDescent="0.25">
      <c r="A92" s="25"/>
      <c r="B92" s="16"/>
      <c r="C92" s="11"/>
      <c r="D92" s="7" t="s">
        <v>32</v>
      </c>
      <c r="E92" s="50" t="s">
        <v>47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1.28</v>
      </c>
    </row>
    <row r="93" spans="1:12" ht="15" x14ac:dyDescent="0.25">
      <c r="A93" s="25"/>
      <c r="B93" s="16"/>
      <c r="C93" s="11"/>
      <c r="D93" s="7" t="s">
        <v>33</v>
      </c>
      <c r="E93" s="50" t="s">
        <v>51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1.28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59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62</v>
      </c>
      <c r="L96" s="51">
        <v>2.66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15.875</v>
      </c>
      <c r="H97" s="70">
        <f>SUM(H90:H96)</f>
        <v>21.672999999999998</v>
      </c>
      <c r="I97" s="70">
        <f>SUM(I90:I96)</f>
        <v>70.33</v>
      </c>
      <c r="J97" s="70">
        <f>SUM(J90:J96)</f>
        <v>501.42</v>
      </c>
      <c r="K97" s="27"/>
      <c r="L97" s="70">
        <f>SUM(L90:L96)</f>
        <v>38.790000000000006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75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76</v>
      </c>
      <c r="L98" s="51">
        <v>11.57</v>
      </c>
    </row>
    <row r="99" spans="1:12" ht="15" x14ac:dyDescent="0.25">
      <c r="A99" s="25"/>
      <c r="B99" s="16"/>
      <c r="C99" s="11"/>
      <c r="D99" s="6" t="s">
        <v>22</v>
      </c>
      <c r="E99" s="50" t="s">
        <v>50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86</v>
      </c>
      <c r="L99" s="51">
        <v>1.3</v>
      </c>
    </row>
    <row r="100" spans="1:12" ht="15" x14ac:dyDescent="0.25">
      <c r="A100" s="25"/>
      <c r="B100" s="16"/>
      <c r="C100" s="11"/>
      <c r="D100" s="6" t="s">
        <v>32</v>
      </c>
      <c r="E100" s="50" t="s">
        <v>47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1.92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14.790000000000001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23.454999999999998</v>
      </c>
      <c r="H131" s="34">
        <f>SUM(H130,H123,H116,H111,H97,H101)</f>
        <v>27.912999999999997</v>
      </c>
      <c r="I131" s="34">
        <f>SUM(I130,I123,I116,I111,I97,I101)</f>
        <v>122.63</v>
      </c>
      <c r="J131" s="34">
        <f>SUM(J130,J123,J116,J111,J97,J101)</f>
        <v>797.47</v>
      </c>
      <c r="K131" s="35"/>
      <c r="L131" s="34">
        <f>SUM(L130,L123,L116,L111,L97,L101)</f>
        <v>53.580000000000005</v>
      </c>
    </row>
    <row r="132" spans="1:12" ht="15" x14ac:dyDescent="0.25">
      <c r="A132" s="22">
        <v>1</v>
      </c>
      <c r="B132" s="23">
        <v>4</v>
      </c>
      <c r="C132" s="24" t="s">
        <v>20</v>
      </c>
      <c r="D132" s="79" t="s">
        <v>29</v>
      </c>
      <c r="E132" s="47" t="s">
        <v>97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82</v>
      </c>
      <c r="L132" s="48">
        <v>43.97</v>
      </c>
    </row>
    <row r="133" spans="1:12" ht="15" x14ac:dyDescent="0.25">
      <c r="A133" s="25"/>
      <c r="B133" s="16"/>
      <c r="C133" s="11"/>
      <c r="D133" s="6" t="s">
        <v>22</v>
      </c>
      <c r="E133" s="50" t="s">
        <v>50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86</v>
      </c>
      <c r="L133" s="51">
        <v>1.3</v>
      </c>
    </row>
    <row r="134" spans="1:12" ht="15" x14ac:dyDescent="0.25">
      <c r="A134" s="25"/>
      <c r="B134" s="16"/>
      <c r="C134" s="11"/>
      <c r="D134" s="7" t="s">
        <v>32</v>
      </c>
      <c r="E134" s="50" t="s">
        <v>47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1.28</v>
      </c>
    </row>
    <row r="135" spans="1:12" ht="15" x14ac:dyDescent="0.25">
      <c r="A135" s="25"/>
      <c r="B135" s="16"/>
      <c r="C135" s="11"/>
      <c r="D135" s="7" t="s">
        <v>33</v>
      </c>
      <c r="E135" s="50" t="s">
        <v>51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1.28</v>
      </c>
    </row>
    <row r="136" spans="1:12" ht="15" x14ac:dyDescent="0.25">
      <c r="A136" s="25"/>
      <c r="B136" s="16"/>
      <c r="C136" s="11"/>
      <c r="D136" s="7" t="s">
        <v>30</v>
      </c>
      <c r="E136" s="50" t="s">
        <v>98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117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118</v>
      </c>
      <c r="L138" s="51">
        <v>6.65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71.02000000000001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105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13.84</v>
      </c>
    </row>
    <row r="141" spans="1:12" ht="15" x14ac:dyDescent="0.25">
      <c r="A141" s="25"/>
      <c r="B141" s="16"/>
      <c r="C141" s="11"/>
      <c r="D141" s="6" t="s">
        <v>22</v>
      </c>
      <c r="E141" s="50" t="s">
        <v>46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52</v>
      </c>
      <c r="L141" s="51">
        <v>3.45</v>
      </c>
    </row>
    <row r="142" spans="1:12" ht="15" x14ac:dyDescent="0.25">
      <c r="A142" s="25"/>
      <c r="B142" s="16"/>
      <c r="C142" s="11"/>
      <c r="D142" s="6" t="s">
        <v>33</v>
      </c>
      <c r="E142" s="50" t="s">
        <v>106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1.92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19.21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90.230000000000018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101</v>
      </c>
      <c r="E174" s="47" t="s">
        <v>70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71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58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61</v>
      </c>
      <c r="L175" s="51">
        <v>2.74</v>
      </c>
    </row>
    <row r="176" spans="1:12" ht="15" x14ac:dyDescent="0.25">
      <c r="A176" s="25"/>
      <c r="B176" s="16"/>
      <c r="C176" s="11"/>
      <c r="D176" s="7" t="s">
        <v>32</v>
      </c>
      <c r="E176" s="50" t="s">
        <v>47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1.92</v>
      </c>
    </row>
    <row r="177" spans="1:12" ht="15" x14ac:dyDescent="0.25">
      <c r="A177" s="25"/>
      <c r="B177" s="16"/>
      <c r="C177" s="11"/>
      <c r="D177" s="7" t="s">
        <v>33</v>
      </c>
      <c r="E177" s="50" t="s">
        <v>51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1.92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113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114</v>
      </c>
      <c r="L180" s="51">
        <v>2.58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80.91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107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53</v>
      </c>
      <c r="L182" s="51">
        <v>12.5</v>
      </c>
    </row>
    <row r="183" spans="1:12" ht="15" x14ac:dyDescent="0.25">
      <c r="A183" s="25"/>
      <c r="B183" s="16"/>
      <c r="C183" s="11"/>
      <c r="D183" s="6" t="s">
        <v>22</v>
      </c>
      <c r="E183" s="50" t="s">
        <v>50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86</v>
      </c>
      <c r="L183" s="51">
        <v>1.3</v>
      </c>
    </row>
    <row r="184" spans="1:12" ht="15" x14ac:dyDescent="0.25">
      <c r="A184" s="25"/>
      <c r="B184" s="16"/>
      <c r="C184" s="11"/>
      <c r="D184" s="74" t="s">
        <v>32</v>
      </c>
      <c r="E184" s="50" t="s">
        <v>47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1.92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15.72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96.63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29</v>
      </c>
      <c r="E216" s="47" t="s">
        <v>108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/>
      <c r="L216" s="48">
        <v>28.06</v>
      </c>
    </row>
    <row r="217" spans="1:12" ht="15" x14ac:dyDescent="0.25">
      <c r="A217" s="25"/>
      <c r="B217" s="16"/>
      <c r="C217" s="11"/>
      <c r="D217" s="6" t="s">
        <v>22</v>
      </c>
      <c r="E217" s="50" t="s">
        <v>50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86</v>
      </c>
      <c r="L217" s="51">
        <v>1.3</v>
      </c>
    </row>
    <row r="218" spans="1:12" ht="15" x14ac:dyDescent="0.25">
      <c r="A218" s="25"/>
      <c r="B218" s="16"/>
      <c r="C218" s="11"/>
      <c r="D218" s="7" t="s">
        <v>32</v>
      </c>
      <c r="E218" s="50" t="s">
        <v>47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1.28</v>
      </c>
    </row>
    <row r="219" spans="1:12" ht="15" x14ac:dyDescent="0.25">
      <c r="A219" s="25"/>
      <c r="B219" s="16"/>
      <c r="C219" s="11"/>
      <c r="D219" s="7" t="s">
        <v>33</v>
      </c>
      <c r="E219" s="50" t="s">
        <v>51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1.28</v>
      </c>
    </row>
    <row r="220" spans="1:12" ht="15" x14ac:dyDescent="0.25">
      <c r="A220" s="25"/>
      <c r="B220" s="16"/>
      <c r="C220" s="11"/>
      <c r="D220" s="75" t="s">
        <v>30</v>
      </c>
      <c r="E220" s="50" t="s">
        <v>96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68</v>
      </c>
      <c r="L220" s="51">
        <v>12.61</v>
      </c>
    </row>
    <row r="221" spans="1:12" ht="15" x14ac:dyDescent="0.25">
      <c r="A221" s="25"/>
      <c r="B221" s="16"/>
      <c r="C221" s="11"/>
      <c r="D221" s="6" t="s">
        <v>27</v>
      </c>
      <c r="E221" s="50" t="s">
        <v>115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116</v>
      </c>
      <c r="L221" s="51">
        <v>2.73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17.845999999999997</v>
      </c>
      <c r="H223" s="70">
        <f>SUM(H216:H222)</f>
        <v>16.814</v>
      </c>
      <c r="I223" s="70">
        <f>SUM(I216:I222)</f>
        <v>77.13000000000001</v>
      </c>
      <c r="J223" s="70">
        <f>SUM(J216:J222)</f>
        <v>533.22</v>
      </c>
      <c r="K223" s="27"/>
      <c r="L223" s="70">
        <f>SUM(L216:L222)</f>
        <v>47.26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109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69</v>
      </c>
      <c r="L224" s="51">
        <v>12.76</v>
      </c>
    </row>
    <row r="225" spans="1:12" ht="15" x14ac:dyDescent="0.25">
      <c r="A225" s="25"/>
      <c r="B225" s="16"/>
      <c r="C225" s="11"/>
      <c r="D225" s="6" t="s">
        <v>22</v>
      </c>
      <c r="E225" s="50" t="s">
        <v>46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52</v>
      </c>
      <c r="L225" s="51">
        <v>3.45</v>
      </c>
    </row>
    <row r="226" spans="1:12" ht="15" x14ac:dyDescent="0.25">
      <c r="A226" s="25"/>
      <c r="B226" s="16"/>
      <c r="C226" s="11"/>
      <c r="D226" s="6" t="s">
        <v>33</v>
      </c>
      <c r="E226" s="50" t="s">
        <v>51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1.92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18.130000000000003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23.645999999999997</v>
      </c>
      <c r="H257" s="34">
        <f>H223+H227</f>
        <v>19.213999999999999</v>
      </c>
      <c r="I257" s="34">
        <f>I223+I227</f>
        <v>117.03</v>
      </c>
      <c r="J257" s="34">
        <f>J223+J227</f>
        <v>742.12</v>
      </c>
      <c r="K257" s="35"/>
      <c r="L257" s="34">
        <f>SUM(L256,L249,L242,L237,L227,L223)</f>
        <v>65.39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87</v>
      </c>
      <c r="E300" s="63" t="s">
        <v>57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60</v>
      </c>
      <c r="L300" s="48">
        <v>34.880000000000003</v>
      </c>
    </row>
    <row r="301" spans="1:12" ht="25.5" x14ac:dyDescent="0.25">
      <c r="A301" s="25"/>
      <c r="B301" s="16"/>
      <c r="C301" s="11"/>
      <c r="D301" s="7" t="s">
        <v>22</v>
      </c>
      <c r="E301" s="50" t="s">
        <v>50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55</v>
      </c>
      <c r="L301" s="51">
        <v>1.3</v>
      </c>
    </row>
    <row r="302" spans="1:12" ht="15" x14ac:dyDescent="0.25">
      <c r="A302" s="25"/>
      <c r="B302" s="16"/>
      <c r="C302" s="11"/>
      <c r="D302" s="7" t="s">
        <v>32</v>
      </c>
      <c r="E302" s="50" t="s">
        <v>47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1.28</v>
      </c>
    </row>
    <row r="303" spans="1:12" ht="15" x14ac:dyDescent="0.25">
      <c r="A303" s="25"/>
      <c r="B303" s="16"/>
      <c r="C303" s="11"/>
      <c r="D303" s="7" t="s">
        <v>33</v>
      </c>
      <c r="E303" s="50" t="s">
        <v>51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1.28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114</v>
      </c>
      <c r="L306" s="51">
        <v>2.58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41.32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88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63</v>
      </c>
      <c r="L308" s="48">
        <v>13.06</v>
      </c>
    </row>
    <row r="309" spans="1:12" ht="25.5" x14ac:dyDescent="0.25">
      <c r="A309" s="25"/>
      <c r="B309" s="16"/>
      <c r="C309" s="11"/>
      <c r="D309" s="7" t="s">
        <v>22</v>
      </c>
      <c r="E309" s="50" t="s">
        <v>50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55</v>
      </c>
      <c r="L309" s="51">
        <v>1.3</v>
      </c>
    </row>
    <row r="310" spans="1:12" ht="15" x14ac:dyDescent="0.25">
      <c r="A310" s="25"/>
      <c r="B310" s="16"/>
      <c r="C310" s="11"/>
      <c r="D310" s="7" t="s">
        <v>32</v>
      </c>
      <c r="E310" s="63" t="s">
        <v>47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1.92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8.8800000000000008</v>
      </c>
      <c r="H311" s="70">
        <f>SUM(H308:H310)</f>
        <v>6.94</v>
      </c>
      <c r="I311" s="70">
        <f>SUM(I308:I310)</f>
        <v>60.400000000000006</v>
      </c>
      <c r="J311" s="70">
        <f>SUM(J308:J310)</f>
        <v>340.35</v>
      </c>
      <c r="K311" s="27"/>
      <c r="L311" s="70">
        <f>SUM(L308:L310)</f>
        <v>16.28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26.89</v>
      </c>
      <c r="H341" s="34">
        <f t="shared" ref="H341" si="19">H307+H311+H321+H326+H333+H340</f>
        <v>23.950000000000003</v>
      </c>
      <c r="I341" s="34">
        <f t="shared" ref="I341" si="20">I307+I311+I321+I326+I333+I340</f>
        <v>121.50999999999999</v>
      </c>
      <c r="J341" s="34">
        <f t="shared" ref="J341" si="21">J307+J311+J321+J326+J333+J340</f>
        <v>872.7700000000001</v>
      </c>
      <c r="K341" s="35"/>
      <c r="L341" s="34">
        <f>SUM(L326,L311,L307)</f>
        <v>57.6</v>
      </c>
    </row>
    <row r="342" spans="1:12" ht="25.5" x14ac:dyDescent="0.25">
      <c r="A342" s="15">
        <v>2</v>
      </c>
      <c r="B342" s="16">
        <v>2</v>
      </c>
      <c r="C342" s="24" t="s">
        <v>20</v>
      </c>
      <c r="D342" s="79" t="s">
        <v>29</v>
      </c>
      <c r="E342" s="50" t="s">
        <v>48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54</v>
      </c>
      <c r="L342" s="51">
        <v>28.21</v>
      </c>
    </row>
    <row r="343" spans="1:12" ht="15" x14ac:dyDescent="0.25">
      <c r="A343" s="15"/>
      <c r="B343" s="16"/>
      <c r="C343" s="11"/>
      <c r="D343" s="7" t="s">
        <v>22</v>
      </c>
      <c r="E343" s="59" t="s">
        <v>58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61</v>
      </c>
      <c r="L343" s="51">
        <v>2.74</v>
      </c>
    </row>
    <row r="344" spans="1:12" ht="15" x14ac:dyDescent="0.25">
      <c r="A344" s="15"/>
      <c r="B344" s="16"/>
      <c r="C344" s="11"/>
      <c r="D344" s="7" t="s">
        <v>32</v>
      </c>
      <c r="E344" s="50" t="s">
        <v>47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1.28</v>
      </c>
    </row>
    <row r="345" spans="1:12" ht="15" x14ac:dyDescent="0.25">
      <c r="A345" s="15"/>
      <c r="B345" s="16"/>
      <c r="C345" s="11"/>
      <c r="D345" s="7" t="s">
        <v>33</v>
      </c>
      <c r="E345" s="50" t="s">
        <v>51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1.28</v>
      </c>
    </row>
    <row r="346" spans="1:12" ht="25.5" x14ac:dyDescent="0.25">
      <c r="A346" s="15"/>
      <c r="B346" s="16"/>
      <c r="C346" s="11"/>
      <c r="D346" s="7" t="s">
        <v>30</v>
      </c>
      <c r="E346" s="50" t="s">
        <v>49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56</v>
      </c>
      <c r="L346" s="51">
        <v>7.63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59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62</v>
      </c>
      <c r="L348" s="51">
        <v>2.66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43.800000000000011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110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11.3</v>
      </c>
    </row>
    <row r="351" spans="1:12" ht="15" x14ac:dyDescent="0.25">
      <c r="A351" s="15"/>
      <c r="B351" s="16"/>
      <c r="C351" s="11"/>
      <c r="D351" s="7" t="s">
        <v>22</v>
      </c>
      <c r="E351" s="50" t="s">
        <v>46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52</v>
      </c>
      <c r="L351" s="51">
        <v>3.45</v>
      </c>
    </row>
    <row r="352" spans="1:12" ht="15" x14ac:dyDescent="0.25">
      <c r="A352" s="15"/>
      <c r="B352" s="16"/>
      <c r="C352" s="11"/>
      <c r="D352" s="7" t="s">
        <v>33</v>
      </c>
      <c r="E352" s="63" t="s">
        <v>51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1.92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16.670000000000002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60.470000000000013</v>
      </c>
    </row>
    <row r="384" spans="1:12" ht="15" x14ac:dyDescent="0.25">
      <c r="A384" s="22">
        <v>2</v>
      </c>
      <c r="B384" s="23">
        <v>3</v>
      </c>
      <c r="C384" s="24" t="s">
        <v>20</v>
      </c>
      <c r="D384" s="79" t="s">
        <v>29</v>
      </c>
      <c r="E384" s="63" t="s">
        <v>65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67</v>
      </c>
      <c r="L384" s="48">
        <v>41.4</v>
      </c>
    </row>
    <row r="385" spans="1:12" ht="25.5" x14ac:dyDescent="0.25">
      <c r="A385" s="25"/>
      <c r="B385" s="16"/>
      <c r="C385" s="11"/>
      <c r="D385" s="7" t="s">
        <v>22</v>
      </c>
      <c r="E385" s="50" t="s">
        <v>50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55</v>
      </c>
      <c r="L385" s="51">
        <v>1.3</v>
      </c>
    </row>
    <row r="386" spans="1:12" ht="15" x14ac:dyDescent="0.25">
      <c r="A386" s="25"/>
      <c r="B386" s="16"/>
      <c r="C386" s="11"/>
      <c r="D386" s="7" t="s">
        <v>32</v>
      </c>
      <c r="E386" s="50" t="s">
        <v>47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1.28</v>
      </c>
    </row>
    <row r="387" spans="1:12" ht="15" x14ac:dyDescent="0.25">
      <c r="A387" s="25"/>
      <c r="B387" s="16"/>
      <c r="C387" s="11"/>
      <c r="D387" s="7" t="s">
        <v>33</v>
      </c>
      <c r="E387" s="50" t="s">
        <v>51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1.28</v>
      </c>
    </row>
    <row r="388" spans="1:12" ht="15" x14ac:dyDescent="0.25">
      <c r="A388" s="25"/>
      <c r="B388" s="16"/>
      <c r="C388" s="11"/>
      <c r="D388" s="7" t="s">
        <v>30</v>
      </c>
      <c r="E388" s="63" t="s">
        <v>66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68</v>
      </c>
      <c r="L388" s="51">
        <v>12.61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115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116</v>
      </c>
      <c r="L390" s="51">
        <v>2.73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13.576000000000001</v>
      </c>
      <c r="H391" s="21">
        <f t="shared" ref="H391" si="49">SUM(H384:H390)</f>
        <v>15.543999999999999</v>
      </c>
      <c r="I391" s="21">
        <f t="shared" ref="I391" si="50">SUM(I384:I390)</f>
        <v>63.77</v>
      </c>
      <c r="J391" s="21">
        <f t="shared" ref="J391" si="51">SUM(J384:J390)</f>
        <v>484.91999999999996</v>
      </c>
      <c r="K391" s="27"/>
      <c r="L391" s="21">
        <f t="shared" ref="L391" si="52">SUM(L384:L390)</f>
        <v>60.599999999999994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75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103</v>
      </c>
      <c r="L392" s="51">
        <v>11.92</v>
      </c>
    </row>
    <row r="393" spans="1:12" ht="25.5" x14ac:dyDescent="0.25">
      <c r="A393" s="25"/>
      <c r="B393" s="16"/>
      <c r="C393" s="11"/>
      <c r="D393" s="7" t="s">
        <v>22</v>
      </c>
      <c r="E393" s="50" t="s">
        <v>50</v>
      </c>
      <c r="F393" s="51">
        <v>210</v>
      </c>
      <c r="G393" s="51">
        <v>0.2</v>
      </c>
      <c r="H393" s="51">
        <v>0</v>
      </c>
      <c r="I393" s="51">
        <v>10.1</v>
      </c>
      <c r="J393" s="51">
        <v>41.1</v>
      </c>
      <c r="K393" s="52" t="s">
        <v>55</v>
      </c>
      <c r="L393" s="51">
        <v>1.3</v>
      </c>
    </row>
    <row r="394" spans="1:12" ht="15" x14ac:dyDescent="0.25">
      <c r="A394" s="25"/>
      <c r="B394" s="16"/>
      <c r="C394" s="11"/>
      <c r="D394" s="7" t="s">
        <v>32</v>
      </c>
      <c r="E394" s="63" t="s">
        <v>47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1.92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7.58</v>
      </c>
      <c r="H395" s="21">
        <f t="shared" ref="H395" si="54">SUM(H392:H394)</f>
        <v>6.24</v>
      </c>
      <c r="I395" s="21">
        <f t="shared" ref="I395" si="55">SUM(I392:I394)</f>
        <v>52.3</v>
      </c>
      <c r="J395" s="21">
        <f t="shared" ref="J395" si="56">SUM(J392:J394)</f>
        <v>296.05</v>
      </c>
      <c r="K395" s="27"/>
      <c r="L395" s="21">
        <f>SUM(L392:L394)</f>
        <v>15.14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21.155999999999999</v>
      </c>
      <c r="H425" s="34">
        <f t="shared" ref="H425" si="77">H391+H395+H405+H410+H417+H424</f>
        <v>21.783999999999999</v>
      </c>
      <c r="I425" s="34">
        <f t="shared" ref="I425" si="78">I391+I395+I405+I410+I417+I424</f>
        <v>116.07</v>
      </c>
      <c r="J425" s="34">
        <f t="shared" ref="J425" si="79">J391+J395+J405+J410+J417+J424</f>
        <v>780.97</v>
      </c>
      <c r="K425" s="35"/>
      <c r="L425" s="34">
        <f>SUM(L410,L391,L395)</f>
        <v>75.739999999999995</v>
      </c>
    </row>
    <row r="426" spans="1:12" ht="15" x14ac:dyDescent="0.25">
      <c r="A426" s="22">
        <v>2</v>
      </c>
      <c r="B426" s="23">
        <v>4</v>
      </c>
      <c r="C426" s="24" t="s">
        <v>20</v>
      </c>
      <c r="D426" s="79" t="s">
        <v>29</v>
      </c>
      <c r="E426" s="77" t="s">
        <v>72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77</v>
      </c>
      <c r="L426" s="48">
        <v>30.34</v>
      </c>
    </row>
    <row r="427" spans="1:12" ht="15" x14ac:dyDescent="0.25">
      <c r="A427" s="25"/>
      <c r="B427" s="16"/>
      <c r="C427" s="11"/>
      <c r="D427" s="7" t="s">
        <v>22</v>
      </c>
      <c r="E427" s="78" t="s">
        <v>73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78</v>
      </c>
      <c r="L427" s="51">
        <v>5.28</v>
      </c>
    </row>
    <row r="428" spans="1:12" ht="15" x14ac:dyDescent="0.25">
      <c r="A428" s="25"/>
      <c r="B428" s="16"/>
      <c r="C428" s="11"/>
      <c r="D428" s="7" t="s">
        <v>32</v>
      </c>
      <c r="E428" s="50" t="s">
        <v>47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1.28</v>
      </c>
    </row>
    <row r="429" spans="1:12" ht="15" x14ac:dyDescent="0.25">
      <c r="A429" s="25"/>
      <c r="B429" s="16"/>
      <c r="C429" s="11"/>
      <c r="D429" s="7" t="s">
        <v>33</v>
      </c>
      <c r="E429" s="50" t="s">
        <v>51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1.28</v>
      </c>
    </row>
    <row r="430" spans="1:12" ht="15" x14ac:dyDescent="0.25">
      <c r="A430" s="25"/>
      <c r="B430" s="16"/>
      <c r="C430" s="11"/>
      <c r="D430" s="7" t="s">
        <v>30</v>
      </c>
      <c r="E430" s="76" t="s">
        <v>81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83</v>
      </c>
      <c r="L430" s="51">
        <v>7.92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113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114</v>
      </c>
      <c r="L432" s="51">
        <v>2.58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48.68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111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84</v>
      </c>
      <c r="L434" s="51">
        <v>12.72</v>
      </c>
    </row>
    <row r="435" spans="1:12" ht="15" x14ac:dyDescent="0.25">
      <c r="A435" s="25"/>
      <c r="B435" s="16"/>
      <c r="C435" s="11"/>
      <c r="D435" s="7" t="s">
        <v>22</v>
      </c>
      <c r="E435" s="50" t="s">
        <v>50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112</v>
      </c>
      <c r="L435" s="51">
        <v>1.3</v>
      </c>
    </row>
    <row r="436" spans="1:12" ht="15" x14ac:dyDescent="0.25">
      <c r="A436" s="25"/>
      <c r="B436" s="16"/>
      <c r="C436" s="11"/>
      <c r="D436" s="7" t="s">
        <v>33</v>
      </c>
      <c r="E436" s="63" t="s">
        <v>51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1.92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15.940000000000001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64.62</v>
      </c>
    </row>
    <row r="468" spans="1:12" ht="15" x14ac:dyDescent="0.25">
      <c r="A468" s="22">
        <v>2</v>
      </c>
      <c r="B468" s="23">
        <v>5</v>
      </c>
      <c r="C468" s="24" t="s">
        <v>20</v>
      </c>
      <c r="D468" s="79" t="s">
        <v>29</v>
      </c>
      <c r="E468" s="77" t="s">
        <v>108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95</v>
      </c>
      <c r="L468" s="48">
        <v>28.06</v>
      </c>
    </row>
    <row r="469" spans="1:12" ht="15" x14ac:dyDescent="0.25">
      <c r="A469" s="25"/>
      <c r="B469" s="16"/>
      <c r="C469" s="11"/>
      <c r="D469" s="7" t="s">
        <v>22</v>
      </c>
      <c r="E469" s="78" t="s">
        <v>58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61</v>
      </c>
      <c r="L469" s="51">
        <v>2.74</v>
      </c>
    </row>
    <row r="470" spans="1:12" ht="15" x14ac:dyDescent="0.25">
      <c r="A470" s="25"/>
      <c r="B470" s="16"/>
      <c r="C470" s="11"/>
      <c r="D470" s="7" t="s">
        <v>32</v>
      </c>
      <c r="E470" s="50" t="s">
        <v>47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1.28</v>
      </c>
    </row>
    <row r="471" spans="1:12" ht="15" x14ac:dyDescent="0.25">
      <c r="A471" s="25"/>
      <c r="B471" s="16"/>
      <c r="C471" s="11"/>
      <c r="D471" s="7" t="s">
        <v>33</v>
      </c>
      <c r="E471" s="50" t="s">
        <v>51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1.28</v>
      </c>
    </row>
    <row r="472" spans="1:12" ht="15" x14ac:dyDescent="0.25">
      <c r="A472" s="25"/>
      <c r="B472" s="16"/>
      <c r="C472" s="11"/>
      <c r="D472" s="7" t="s">
        <v>30</v>
      </c>
      <c r="E472" s="76" t="s">
        <v>98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99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117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118</v>
      </c>
      <c r="L474" s="51">
        <v>6.65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56.55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45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53</v>
      </c>
      <c r="L476" s="51">
        <v>12.5</v>
      </c>
    </row>
    <row r="477" spans="1:12" ht="15" x14ac:dyDescent="0.25">
      <c r="A477" s="25"/>
      <c r="B477" s="16"/>
      <c r="C477" s="11"/>
      <c r="D477" s="7" t="s">
        <v>22</v>
      </c>
      <c r="E477" s="50" t="s">
        <v>50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112</v>
      </c>
      <c r="L477" s="51">
        <v>1.3</v>
      </c>
    </row>
    <row r="478" spans="1:12" ht="15" x14ac:dyDescent="0.25">
      <c r="A478" s="25"/>
      <c r="B478" s="16"/>
      <c r="C478" s="11"/>
      <c r="D478" s="7" t="s">
        <v>32</v>
      </c>
      <c r="E478" s="63" t="s">
        <v>47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1.92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7.58</v>
      </c>
      <c r="H479" s="21">
        <f t="shared" ref="H479" si="110">SUM(H476:H478)</f>
        <v>6.3150000000000004</v>
      </c>
      <c r="I479" s="21">
        <f t="shared" ref="I479" si="111">SUM(I476:I478)</f>
        <v>55.599999999999994</v>
      </c>
      <c r="J479" s="21">
        <f t="shared" ref="J479" si="112">SUM(J476:J478)</f>
        <v>309.60000000000002</v>
      </c>
      <c r="K479" s="27"/>
      <c r="L479" s="21">
        <f>SUM(L476:L478)</f>
        <v>15.72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29.003999999999998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160.16499999999999</v>
      </c>
      <c r="J509" s="34">
        <f t="shared" ref="J509" si="135">J475+J479+J489+J494+J501+J508</f>
        <v>1012.72</v>
      </c>
      <c r="K509" s="35"/>
      <c r="L509" s="34">
        <f>SUM(L494,L475,L479)</f>
        <v>72.27</v>
      </c>
    </row>
    <row r="510" spans="1:12" ht="15" x14ac:dyDescent="0.25">
      <c r="A510" s="22">
        <v>2</v>
      </c>
      <c r="B510" s="23">
        <v>6</v>
      </c>
      <c r="C510" s="24" t="s">
        <v>20</v>
      </c>
      <c r="D510" s="79" t="s">
        <v>29</v>
      </c>
      <c r="E510" s="63" t="s">
        <v>80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82</v>
      </c>
      <c r="L510" s="48">
        <v>43.97</v>
      </c>
    </row>
    <row r="511" spans="1:12" ht="15" x14ac:dyDescent="0.25">
      <c r="A511" s="25"/>
      <c r="B511" s="16"/>
      <c r="C511" s="11"/>
      <c r="D511" s="7" t="s">
        <v>22</v>
      </c>
      <c r="E511" s="50" t="s">
        <v>50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112</v>
      </c>
      <c r="L511" s="51">
        <v>1.3</v>
      </c>
    </row>
    <row r="512" spans="1:12" ht="15" x14ac:dyDescent="0.25">
      <c r="A512" s="25"/>
      <c r="B512" s="16"/>
      <c r="C512" s="11"/>
      <c r="D512" s="7" t="s">
        <v>32</v>
      </c>
      <c r="E512" s="50" t="s">
        <v>47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1.28</v>
      </c>
    </row>
    <row r="513" spans="1:12" ht="15" x14ac:dyDescent="0.25">
      <c r="A513" s="25"/>
      <c r="B513" s="16"/>
      <c r="C513" s="11"/>
      <c r="D513" s="7" t="s">
        <v>33</v>
      </c>
      <c r="E513" s="50" t="s">
        <v>51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1.28</v>
      </c>
    </row>
    <row r="514" spans="1:12" ht="15" x14ac:dyDescent="0.25">
      <c r="A514" s="25"/>
      <c r="B514" s="16"/>
      <c r="C514" s="11"/>
      <c r="D514" s="7" t="s">
        <v>30</v>
      </c>
      <c r="E514" s="63" t="s">
        <v>104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79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115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116</v>
      </c>
      <c r="L516" s="51">
        <v>2.73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23.526000000000003</v>
      </c>
      <c r="H517" s="21">
        <f t="shared" ref="H517" si="136">SUM(H510:H516)</f>
        <v>16.186999999999998</v>
      </c>
      <c r="I517" s="21">
        <f t="shared" ref="I517" si="137">SUM(I510:I516)</f>
        <v>76.05</v>
      </c>
      <c r="J517" s="21">
        <f t="shared" ref="J517" si="138">SUM(J510:J516)</f>
        <v>562.02</v>
      </c>
      <c r="K517" s="27"/>
      <c r="L517" s="21">
        <f>SUM(L510:L516)</f>
        <v>58.969999999999992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100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13.84</v>
      </c>
    </row>
    <row r="519" spans="1:12" ht="15" x14ac:dyDescent="0.25">
      <c r="A519" s="25"/>
      <c r="B519" s="16"/>
      <c r="C519" s="11"/>
      <c r="D519" s="7" t="s">
        <v>22</v>
      </c>
      <c r="E519" s="50" t="s">
        <v>50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112</v>
      </c>
      <c r="L519" s="51">
        <v>1.3</v>
      </c>
    </row>
    <row r="520" spans="1:12" ht="15" x14ac:dyDescent="0.25">
      <c r="A520" s="25"/>
      <c r="B520" s="16"/>
      <c r="C520" s="11"/>
      <c r="D520" s="7" t="s">
        <v>33</v>
      </c>
      <c r="E520" s="63" t="s">
        <v>51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1.92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17.060000000000002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29.526000000000003</v>
      </c>
      <c r="H551" s="34">
        <f t="shared" ref="H551" si="164">H517+H521+H531+H536+H543+H550</f>
        <v>18.486999999999998</v>
      </c>
      <c r="I551" s="34">
        <f t="shared" ref="I551" si="165">I517+I521+I531+I536+I543+I550</f>
        <v>112.94999999999999</v>
      </c>
      <c r="J551" s="34">
        <f t="shared" ref="J551" si="166">J517+J521+J531+J536+J543+J550</f>
        <v>760.12</v>
      </c>
      <c r="K551" s="35"/>
      <c r="L551" s="34">
        <f>SUM(L517,L521)</f>
        <v>76.03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25.529833333333329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23.116333333333333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122.80391666666667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820.5391666666668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2022-05-16T14:23:56Z</dcterms:created>
  <dcterms:modified xsi:type="dcterms:W3CDTF">2025-09-02T15:26:01Z</dcterms:modified>
</cp:coreProperties>
</file>