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L521" i="1"/>
  <c r="J521"/>
  <c r="I521"/>
  <c r="H521"/>
  <c r="G521"/>
  <c r="L479"/>
  <c r="J479"/>
  <c r="I479"/>
  <c r="H479"/>
  <c r="G479"/>
  <c r="L517" l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I89" s="1"/>
  <c r="H59"/>
  <c r="G59"/>
  <c r="L32"/>
  <c r="J32"/>
  <c r="I32"/>
  <c r="H32"/>
  <c r="G32"/>
  <c r="H17"/>
  <c r="I17"/>
  <c r="J17"/>
  <c r="G17"/>
  <c r="J13"/>
  <c r="I13"/>
  <c r="H13"/>
  <c r="L494"/>
  <c r="L452"/>
  <c r="L437"/>
  <c r="L410"/>
  <c r="L395"/>
  <c r="L368"/>
  <c r="L353"/>
  <c r="I173" l="1"/>
  <c r="G215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F594" l="1"/>
  <c r="J594"/>
  <c r="I594"/>
  <c r="G594"/>
  <c r="H594"/>
  <c r="L563"/>
  <c r="L593"/>
  <c r="L543"/>
  <c r="L363"/>
  <c r="L466"/>
  <c r="L375"/>
  <c r="L382"/>
  <c r="L578"/>
  <c r="L573"/>
  <c r="L508"/>
  <c r="L340"/>
  <c r="L333"/>
  <c r="L550"/>
  <c r="L447"/>
  <c r="L536"/>
  <c r="L531"/>
  <c r="L592"/>
  <c r="L424"/>
  <c r="L417"/>
  <c r="L405"/>
  <c r="L489"/>
  <c r="L585"/>
  <c r="L501"/>
  <c r="L321"/>
  <c r="L459"/>
</calcChain>
</file>

<file path=xl/sharedStrings.xml><?xml version="1.0" encoding="utf-8"?>
<sst xmlns="http://schemas.openxmlformats.org/spreadsheetml/2006/main" count="740" uniqueCount="120">
  <si>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</si>
  <si>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</si>
  <si>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</si>
  <si>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</si>
  <si>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</si>
  <si>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</si>
  <si>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</si>
  <si>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</si>
  <si>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</si>
  <si>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</si>
  <si>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</si>
  <si>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</si>
  <si>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</si>
  <si>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</si>
  <si>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</si>
  <si>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</si>
  <si>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</si>
  <si>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</si>
  <si>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</si>
  <si>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</si>
  <si>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</si>
  <si>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</si>
  <si>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</si>
  <si>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</si>
  <si>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</si>
  <si>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</si>
  <si>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</si>
  <si>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</si>
  <si>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</si>
  <si>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</si>
  <si>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</si>
  <si>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</si>
  <si>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</si>
  <si>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</si>
  <si>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</si>
  <si>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</si>
  <si>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</si>
  <si>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</si>
  <si>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</si>
  <si>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</si>
  <si>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</si>
  <si>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</si>
  <si>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</si>
  <si>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</si>
  <si>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</si>
  <si>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</si>
  <si>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</si>
  <si>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</si>
  <si>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</si>
  <si>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</si>
  <si>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</si>
  <si>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</si>
  <si>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</si>
  <si>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</si>
  <si>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</si>
  <si>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</si>
  <si>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</si>
  <si>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</si>
  <si>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</si>
  <si>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</si>
  <si>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</si>
  <si>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</si>
  <si>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</si>
  <si>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</si>
  <si>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</si>
  <si>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</si>
  <si>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</si>
  <si>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</si>
  <si>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</si>
  <si>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</si>
  <si>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</si>
  <si>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</si>
  <si>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</si>
  <si>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</si>
  <si>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</si>
  <si>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</si>
  <si>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</si>
  <si>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</si>
  <si>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</si>
  <si>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</si>
  <si>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</si>
  <si>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</si>
  <si>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</si>
  <si>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</si>
  <si>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</si>
  <si>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</si>
  <si>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</si>
  <si>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</si>
  <si>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</si>
  <si>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</si>
  <si>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</si>
  <si>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</si>
  <si>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</si>
  <si>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</si>
  <si>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</si>
  <si>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</si>
  <si>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</si>
  <si>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</si>
  <si>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</si>
  <si>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</si>
  <si>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</si>
  <si>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</si>
  <si>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</si>
  <si>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</si>
  <si>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</si>
  <si>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</si>
  <si>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</si>
  <si>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</si>
  <si>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</si>
  <si>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</si>
  <si>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</si>
  <si>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рис отворной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</si>
  <si>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</si>
  <si>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</si>
  <si>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</si>
  <si>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</si>
  <si>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</si>
  <si>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</si>
  <si>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МБОУ "Псякская средняя школа"</t>
  </si>
  <si>
    <t>Гаязов Р.Р.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</si>
</sst>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5" fillId="6" borderId="0" xfId="0" applyFont="1" applyFill="1"/>
    <xf numFmtId="0" fontId="1" fillId="0" borderId="1" xfId="0" applyFont="1" applyBorder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zoomScale="85" zoomScaleNormal="85" workbookViewId="0">
      <pane xSplit="4" ySplit="5" topLeftCell="E48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>
      <c r="A1" s="1" t="s">
        <v>7</v>
      </c>
      <c r="C1" s="81" t="s">
        <v>118</v>
      </c>
      <c r="D1" s="82"/>
      <c r="E1" s="83"/>
      <c r="F1" s="13" t="s">
        <v>16</v>
      </c>
      <c r="G1" s="2" t="s">
        <v>17</v>
      </c>
      <c r="H1" s="84" t="s">
        <v>94</v>
      </c>
      <c r="I1" s="84"/>
      <c r="J1" s="84"/>
      <c r="K1" s="84"/>
    </row>
    <row r="2" spans="1:12" ht="18">
      <c r="A2" s="43" t="s">
        <v>6</v>
      </c>
      <c r="C2" s="2"/>
      <c r="G2" s="2" t="s">
        <v>18</v>
      </c>
      <c r="H2" s="84" t="s">
        <v>119</v>
      </c>
      <c r="I2" s="84"/>
      <c r="J2" s="84"/>
      <c r="K2" s="84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>
      <c r="C4" s="2"/>
      <c r="D4" s="4"/>
      <c r="H4" s="57" t="s">
        <v>42</v>
      </c>
      <c r="I4" s="57" t="s">
        <v>43</v>
      </c>
      <c r="J4" s="57"/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>
      <c r="A6" s="22">
        <v>1</v>
      </c>
      <c r="B6" s="23">
        <v>1</v>
      </c>
      <c r="C6" s="24" t="s">
        <v>20</v>
      </c>
      <c r="D6" s="80" t="s">
        <v>110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95</v>
      </c>
      <c r="L6" s="48">
        <v>52.75</v>
      </c>
    </row>
    <row r="7" spans="1:12" ht="1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96</v>
      </c>
      <c r="L7" s="71">
        <v>1.36</v>
      </c>
    </row>
    <row r="8" spans="1:12" ht="1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8.24</v>
      </c>
    </row>
    <row r="12" spans="1:12" ht="15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100</v>
      </c>
      <c r="L12" s="51">
        <v>2.7</v>
      </c>
    </row>
    <row r="13" spans="1:12" ht="1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>
      <c r="A15" s="25"/>
      <c r="B15" s="16"/>
      <c r="C15" s="11"/>
      <c r="D15" s="6" t="s">
        <v>22</v>
      </c>
      <c r="E15" s="50" t="s">
        <v>49</v>
      </c>
      <c r="F15" s="51">
        <v>210</v>
      </c>
      <c r="G15" s="51">
        <v>0.2</v>
      </c>
      <c r="H15" s="51">
        <v>0</v>
      </c>
      <c r="I15" s="51">
        <v>10.1</v>
      </c>
      <c r="J15" s="51">
        <v>41.1</v>
      </c>
      <c r="K15" s="52" t="s">
        <v>96</v>
      </c>
      <c r="L15" s="51">
        <v>1.36</v>
      </c>
    </row>
    <row r="16" spans="1:12" ht="1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6.379999999999999</v>
      </c>
      <c r="H17" s="21">
        <f>SUM(H14:H16)</f>
        <v>6.04</v>
      </c>
      <c r="I17" s="21">
        <f>SUM(I14:I16)</f>
        <v>56.2</v>
      </c>
      <c r="J17" s="21">
        <f>SUM(J14:J16)</f>
        <v>306</v>
      </c>
      <c r="K17" s="27"/>
      <c r="L17" s="21">
        <f>SUM(L14:L16)</f>
        <v>18.12</v>
      </c>
    </row>
    <row r="18" spans="1:12" ht="1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25.555</v>
      </c>
      <c r="H47" s="34">
        <f t="shared" ref="H47:J47" si="1">H13+H17+H32</f>
        <v>25.550999999999998</v>
      </c>
      <c r="I47" s="34">
        <f t="shared" si="1"/>
        <v>128.364</v>
      </c>
      <c r="J47" s="34">
        <f t="shared" si="1"/>
        <v>877.42000000000007</v>
      </c>
      <c r="K47" s="35"/>
      <c r="L47" s="34">
        <f>L13+L17+L32</f>
        <v>85.97</v>
      </c>
    </row>
    <row r="48" spans="1:12" ht="15">
      <c r="A48" s="15">
        <v>1</v>
      </c>
      <c r="B48" s="16">
        <v>2</v>
      </c>
      <c r="C48" s="24" t="s">
        <v>20</v>
      </c>
      <c r="D48" s="80" t="s">
        <v>72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>
      <c r="A49" s="15"/>
      <c r="B49" s="16"/>
      <c r="C49" s="11"/>
      <c r="D49" s="6" t="s">
        <v>22</v>
      </c>
      <c r="E49" s="50" t="s">
        <v>45</v>
      </c>
      <c r="F49" s="51">
        <v>210</v>
      </c>
      <c r="G49" s="51">
        <v>0</v>
      </c>
      <c r="H49" s="51">
        <v>0</v>
      </c>
      <c r="I49" s="51">
        <v>14.6</v>
      </c>
      <c r="J49" s="51">
        <v>58.1</v>
      </c>
      <c r="K49" s="52">
        <v>349</v>
      </c>
      <c r="L49" s="71">
        <v>3.69</v>
      </c>
    </row>
    <row r="50" spans="1:12" ht="1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>
      <c r="A52" s="15"/>
      <c r="B52" s="16"/>
      <c r="C52" s="11"/>
      <c r="D52" s="5" t="s">
        <v>30</v>
      </c>
      <c r="E52" s="50" t="s">
        <v>111</v>
      </c>
      <c r="F52" s="51">
        <v>150</v>
      </c>
      <c r="G52" s="51">
        <v>3.8</v>
      </c>
      <c r="H52" s="51">
        <v>8.6</v>
      </c>
      <c r="I52" s="51">
        <v>38.9</v>
      </c>
      <c r="J52" s="51">
        <v>247</v>
      </c>
      <c r="K52" s="52" t="s">
        <v>81</v>
      </c>
      <c r="L52" s="71">
        <v>16.54</v>
      </c>
    </row>
    <row r="53" spans="1:12" ht="15">
      <c r="A53" s="15"/>
      <c r="B53" s="16"/>
      <c r="C53" s="11"/>
      <c r="D53" s="6" t="s">
        <v>27</v>
      </c>
      <c r="E53" s="50" t="s">
        <v>112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113</v>
      </c>
      <c r="L53" s="51">
        <v>3.61</v>
      </c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16.149999999999999</v>
      </c>
      <c r="H55" s="21">
        <f>SUM(H48:H54)</f>
        <v>19.102999999999998</v>
      </c>
      <c r="I55" s="21">
        <f>SUM(I48:I54)</f>
        <v>81.293999999999997</v>
      </c>
      <c r="J55" s="21">
        <f>SUM(J48:J54)</f>
        <v>623.12000000000012</v>
      </c>
      <c r="K55" s="27"/>
      <c r="L55" s="21">
        <f>SUM(L48:L54)</f>
        <v>57.65</v>
      </c>
    </row>
    <row r="56" spans="1:12" ht="1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98</v>
      </c>
      <c r="L56" s="51">
        <v>12.28</v>
      </c>
    </row>
    <row r="57" spans="1:12" ht="15">
      <c r="A57" s="15"/>
      <c r="B57" s="16"/>
      <c r="C57" s="11"/>
      <c r="D57" s="6" t="s">
        <v>22</v>
      </c>
      <c r="E57" s="50" t="s">
        <v>53</v>
      </c>
      <c r="F57" s="51">
        <v>222</v>
      </c>
      <c r="G57" s="51">
        <v>8.4000000000000005E-2</v>
      </c>
      <c r="H57" s="51">
        <v>1.2E-2</v>
      </c>
      <c r="I57" s="51">
        <v>15.185</v>
      </c>
      <c r="J57" s="51">
        <v>62</v>
      </c>
      <c r="K57" s="52" t="s">
        <v>55</v>
      </c>
      <c r="L57" s="51">
        <v>2.94</v>
      </c>
    </row>
    <row r="58" spans="1:12" ht="15">
      <c r="A58" s="15"/>
      <c r="B58" s="16"/>
      <c r="C58" s="11"/>
      <c r="D58" s="6" t="s">
        <v>33</v>
      </c>
      <c r="E58" s="50" t="s">
        <v>46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6.1039999999999992</v>
      </c>
      <c r="H59" s="21">
        <f t="shared" ref="H59:J59" si="2">SUM(H56:H58)</f>
        <v>2.7720000000000002</v>
      </c>
      <c r="I59" s="21">
        <f t="shared" si="2"/>
        <v>40.185000000000002</v>
      </c>
      <c r="J59" s="21">
        <f t="shared" si="2"/>
        <v>212.32</v>
      </c>
      <c r="K59" s="27"/>
      <c r="L59" s="21">
        <f>SUM(L56:L58)</f>
        <v>17.32</v>
      </c>
    </row>
    <row r="60" spans="1:12" ht="15.7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22.253999999999998</v>
      </c>
      <c r="H89" s="34">
        <f>H59+H74+H55</f>
        <v>21.875</v>
      </c>
      <c r="I89" s="34">
        <f>I59+I74+I55</f>
        <v>121.479</v>
      </c>
      <c r="J89" s="34">
        <f>J59+J74+J55</f>
        <v>835.44</v>
      </c>
      <c r="K89" s="35"/>
      <c r="L89" s="34">
        <f>L59+L74+L55</f>
        <v>74.97</v>
      </c>
    </row>
    <row r="90" spans="1:12" ht="1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99</v>
      </c>
      <c r="L90" s="48">
        <v>32.44</v>
      </c>
    </row>
    <row r="91" spans="1:12" ht="15">
      <c r="A91" s="25"/>
      <c r="B91" s="16"/>
      <c r="C91" s="11"/>
      <c r="D91" s="6" t="s">
        <v>22</v>
      </c>
      <c r="E91" s="50" t="s">
        <v>49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96</v>
      </c>
      <c r="L91" s="71">
        <v>1.36</v>
      </c>
    </row>
    <row r="92" spans="1:12" ht="1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114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115</v>
      </c>
      <c r="L96" s="51">
        <v>3.74</v>
      </c>
    </row>
    <row r="97" spans="1:12" ht="15.7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101</v>
      </c>
      <c r="L98" s="51">
        <v>12.21</v>
      </c>
    </row>
    <row r="99" spans="1:12" ht="1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96</v>
      </c>
      <c r="L99" s="51">
        <v>1.36</v>
      </c>
    </row>
    <row r="100" spans="1:12" ht="1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>
      <c r="A132" s="22">
        <v>1</v>
      </c>
      <c r="B132" s="23">
        <v>4</v>
      </c>
      <c r="C132" s="24" t="s">
        <v>20</v>
      </c>
      <c r="D132" s="80" t="s">
        <v>72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96</v>
      </c>
      <c r="L133" s="51">
        <v>1.36</v>
      </c>
    </row>
    <row r="134" spans="1:12" ht="1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>
      <c r="A136" s="25"/>
      <c r="B136" s="16"/>
      <c r="C136" s="11"/>
      <c r="D136" s="7" t="s">
        <v>30</v>
      </c>
      <c r="E136" s="50" t="s">
        <v>61</v>
      </c>
      <c r="F136" s="51">
        <v>150</v>
      </c>
      <c r="G136" s="51">
        <v>6.6619999999999999</v>
      </c>
      <c r="H136" s="51">
        <v>9.0239999999999991</v>
      </c>
      <c r="I136" s="51">
        <v>34</v>
      </c>
      <c r="J136" s="51">
        <v>170</v>
      </c>
      <c r="K136" s="52" t="s">
        <v>65</v>
      </c>
      <c r="L136" s="51">
        <v>8.4</v>
      </c>
    </row>
    <row r="137" spans="1:12" ht="1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>
      <c r="A138" s="25"/>
      <c r="B138" s="16"/>
      <c r="C138" s="11"/>
      <c r="D138" s="6" t="s">
        <v>27</v>
      </c>
      <c r="E138" s="50" t="s">
        <v>116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117</v>
      </c>
      <c r="L138" s="51">
        <v>12.34</v>
      </c>
    </row>
    <row r="139" spans="1:12" ht="15.7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25.652000000000001</v>
      </c>
      <c r="H139" s="70">
        <f>SUM(H132:H138)</f>
        <v>28.113</v>
      </c>
      <c r="I139" s="70">
        <f>SUM(I132:I138)</f>
        <v>76.543999999999997</v>
      </c>
      <c r="J139" s="70">
        <f>SUM(J132:J138)</f>
        <v>568.02</v>
      </c>
      <c r="K139" s="27"/>
      <c r="L139" s="70">
        <f>SUM(L132:L138)</f>
        <v>73.25</v>
      </c>
    </row>
    <row r="140" spans="1:12" ht="1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97</v>
      </c>
      <c r="L141" s="51">
        <v>3.69</v>
      </c>
    </row>
    <row r="142" spans="1:12" ht="1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31.452000000000002</v>
      </c>
      <c r="H173" s="34">
        <f>SUM(H172,H165,H158,H153,H143,H139)</f>
        <v>30.413</v>
      </c>
      <c r="I173" s="34">
        <f>SUM(I172,I165,I158,I153,I143,I139)</f>
        <v>117.94399999999999</v>
      </c>
      <c r="J173" s="34">
        <f>SUM(J172,J165,J158,J153,J143,J139)</f>
        <v>783.12</v>
      </c>
      <c r="K173" s="35"/>
      <c r="L173" s="34">
        <f>SUM(L172,L165,L158,L153,L143,L139)</f>
        <v>93.68</v>
      </c>
    </row>
    <row r="174" spans="1:12" ht="1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102</v>
      </c>
      <c r="L174" s="48">
        <v>71.75</v>
      </c>
    </row>
    <row r="175" spans="1:12" ht="15">
      <c r="A175" s="25"/>
      <c r="B175" s="16"/>
      <c r="C175" s="11"/>
      <c r="D175" s="6" t="s">
        <v>22</v>
      </c>
      <c r="E175" s="50" t="s">
        <v>49</v>
      </c>
      <c r="F175" s="51">
        <v>210</v>
      </c>
      <c r="G175" s="51">
        <v>0.2</v>
      </c>
      <c r="H175" s="51">
        <v>0</v>
      </c>
      <c r="I175" s="51">
        <v>10.1</v>
      </c>
      <c r="J175" s="51">
        <v>41.1</v>
      </c>
      <c r="K175" s="52" t="s">
        <v>96</v>
      </c>
      <c r="L175" s="51">
        <v>1.36</v>
      </c>
    </row>
    <row r="176" spans="1:12" ht="1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>
      <c r="A180" s="25"/>
      <c r="B180" s="16"/>
      <c r="C180" s="11"/>
      <c r="D180" s="6" t="s">
        <v>27</v>
      </c>
      <c r="E180" s="50" t="s">
        <v>54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100</v>
      </c>
      <c r="L180" s="51">
        <v>2.7</v>
      </c>
    </row>
    <row r="181" spans="1:12" ht="15.7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13.834999999999999</v>
      </c>
      <c r="H181" s="70">
        <f>SUM(H174:H180)</f>
        <v>14.393000000000001</v>
      </c>
      <c r="I181" s="70">
        <f>SUM(I174:I180)</f>
        <v>68.09</v>
      </c>
      <c r="J181" s="70">
        <f>SUM(J174:J180)</f>
        <v>447.1</v>
      </c>
      <c r="K181" s="27"/>
      <c r="L181" s="70">
        <f>SUM(L174:L180)</f>
        <v>80.009999999999991</v>
      </c>
    </row>
    <row r="182" spans="1:12" ht="1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96</v>
      </c>
      <c r="L183" s="51">
        <v>1.36</v>
      </c>
    </row>
    <row r="184" spans="1:12" ht="1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21.414999999999999</v>
      </c>
      <c r="H215" s="34">
        <f>SUM(H214,H207,H200,H195,H185,H181)</f>
        <v>20.708000000000002</v>
      </c>
      <c r="I215" s="34">
        <f>SUM(I214,I207,I200,I195,I185,I181)</f>
        <v>123.69</v>
      </c>
      <c r="J215" s="34">
        <f>SUM(J214,J207,J200,J195,J185,J181)</f>
        <v>756.7</v>
      </c>
      <c r="K215" s="35"/>
      <c r="L215" s="34">
        <f>SUM(L214,L207,L200,L195,L185,L181)</f>
        <v>96.72</v>
      </c>
    </row>
    <row r="216" spans="1:12" ht="15">
      <c r="A216" s="22">
        <v>1</v>
      </c>
      <c r="B216" s="23">
        <v>6</v>
      </c>
      <c r="C216" s="24" t="s">
        <v>20</v>
      </c>
      <c r="D216" s="5" t="s">
        <v>72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5">
      <c r="A217" s="25"/>
      <c r="B217" s="16"/>
      <c r="C217" s="11"/>
      <c r="D217" s="6" t="s">
        <v>22</v>
      </c>
      <c r="E217" s="50" t="s">
        <v>49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96</v>
      </c>
      <c r="L217" s="51">
        <v>1.36</v>
      </c>
    </row>
    <row r="218" spans="1:12" ht="1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103</v>
      </c>
      <c r="L220" s="51">
        <v>12.81</v>
      </c>
    </row>
    <row r="221" spans="1:12" ht="15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17.329999999999998</v>
      </c>
      <c r="H223" s="70">
        <f>SUM(H216:H222)</f>
        <v>14.682</v>
      </c>
      <c r="I223" s="70">
        <f>SUM(I216:I222)</f>
        <v>72.680000000000007</v>
      </c>
      <c r="J223" s="70">
        <f>SUM(J216:J222)</f>
        <v>483.22</v>
      </c>
      <c r="K223" s="27"/>
      <c r="L223" s="70">
        <f>SUM(L216:L222)</f>
        <v>45.27</v>
      </c>
    </row>
    <row r="224" spans="1:12" ht="25.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104</v>
      </c>
      <c r="L224" s="51">
        <v>13.49</v>
      </c>
    </row>
    <row r="225" spans="1:12" ht="1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97</v>
      </c>
      <c r="L225" s="51">
        <v>3.69</v>
      </c>
    </row>
    <row r="226" spans="1:12" ht="1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23.13</v>
      </c>
      <c r="H257" s="34">
        <f>H223+H227</f>
        <v>17.082000000000001</v>
      </c>
      <c r="I257" s="34">
        <f>I223+I227</f>
        <v>112.58000000000001</v>
      </c>
      <c r="J257" s="34">
        <f>J223+J227</f>
        <v>692.12</v>
      </c>
      <c r="K257" s="35"/>
      <c r="L257" s="34">
        <f>SUM(L256,L249,L242,L237,L227,L223)</f>
        <v>64.550000000000011</v>
      </c>
    </row>
    <row r="258" spans="1:12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105</v>
      </c>
      <c r="L300" s="48">
        <v>35.11</v>
      </c>
    </row>
    <row r="301" spans="1:12" ht="15">
      <c r="A301" s="25"/>
      <c r="B301" s="16"/>
      <c r="C301" s="11"/>
      <c r="D301" s="7" t="s">
        <v>22</v>
      </c>
      <c r="E301" s="50" t="s">
        <v>53</v>
      </c>
      <c r="F301" s="51">
        <v>222</v>
      </c>
      <c r="G301" s="51">
        <v>8.4000000000000005E-2</v>
      </c>
      <c r="H301" s="51">
        <v>1.2E-2</v>
      </c>
      <c r="I301" s="51">
        <v>15.185</v>
      </c>
      <c r="J301" s="51">
        <v>62</v>
      </c>
      <c r="K301" s="52" t="s">
        <v>55</v>
      </c>
      <c r="L301" s="51">
        <v>2.94</v>
      </c>
    </row>
    <row r="302" spans="1:12" ht="1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>
      <c r="A306" s="25"/>
      <c r="B306" s="16"/>
      <c r="C306" s="11"/>
      <c r="D306" s="7" t="s">
        <v>27</v>
      </c>
      <c r="E306" s="50" t="s">
        <v>112</v>
      </c>
      <c r="F306" s="51">
        <v>60</v>
      </c>
      <c r="G306" s="51">
        <v>1.5</v>
      </c>
      <c r="H306" s="51">
        <v>2.4</v>
      </c>
      <c r="I306" s="51">
        <v>5.8</v>
      </c>
      <c r="J306" s="51">
        <v>51.7</v>
      </c>
      <c r="K306" s="52" t="s">
        <v>113</v>
      </c>
      <c r="L306" s="51">
        <v>3.61</v>
      </c>
    </row>
    <row r="307" spans="1:12" ht="15.7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18.614000000000001</v>
      </c>
      <c r="H307" s="70">
        <f>SUM(H300:H306)</f>
        <v>17.481999999999999</v>
      </c>
      <c r="I307" s="70">
        <f>SUM(I300:I306)</f>
        <v>68.125</v>
      </c>
      <c r="J307" s="70">
        <f>SUM(J300:J306)</f>
        <v>569.02</v>
      </c>
      <c r="K307" s="27"/>
      <c r="L307" s="70">
        <f>SUM(L300:L306)</f>
        <v>44.459999999999994</v>
      </c>
    </row>
    <row r="308" spans="1:12" ht="1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106</v>
      </c>
      <c r="L308" s="48">
        <v>12.76</v>
      </c>
    </row>
    <row r="309" spans="1:12" ht="1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97</v>
      </c>
      <c r="L309" s="51">
        <v>3.69</v>
      </c>
    </row>
    <row r="310" spans="1:12" ht="15">
      <c r="A310" s="25"/>
      <c r="B310" s="16"/>
      <c r="C310" s="11"/>
      <c r="D310" s="7" t="s">
        <v>33</v>
      </c>
      <c r="E310" s="50" t="s">
        <v>50</v>
      </c>
      <c r="F310" s="51">
        <v>30</v>
      </c>
      <c r="G310" s="51">
        <v>1.5</v>
      </c>
      <c r="H310" s="51">
        <v>0.3</v>
      </c>
      <c r="I310" s="51">
        <v>13.5</v>
      </c>
      <c r="J310" s="51">
        <v>66</v>
      </c>
      <c r="K310" s="52"/>
      <c r="L310" s="51">
        <v>2.1</v>
      </c>
    </row>
    <row r="311" spans="1:12" ht="15.7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7.9</v>
      </c>
      <c r="H311" s="70">
        <f>SUM(H308:H310)</f>
        <v>7</v>
      </c>
      <c r="I311" s="70">
        <f>SUM(I308:I310)</f>
        <v>63.7</v>
      </c>
      <c r="J311" s="70">
        <f>SUM(J308:J310)</f>
        <v>352.40000000000003</v>
      </c>
      <c r="K311" s="27"/>
      <c r="L311" s="70">
        <f>SUM(L308:L310)</f>
        <v>18.55</v>
      </c>
    </row>
    <row r="312" spans="1: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26.514000000000003</v>
      </c>
      <c r="H341" s="34">
        <f t="shared" ref="H341" si="19">H307+H311+H321+H326+H333+H340</f>
        <v>24.481999999999999</v>
      </c>
      <c r="I341" s="34">
        <f t="shared" ref="I341" si="20">I307+I311+I321+I326+I333+I340</f>
        <v>131.82499999999999</v>
      </c>
      <c r="J341" s="34">
        <f t="shared" ref="J341" si="21">J307+J311+J321+J326+J333+J340</f>
        <v>921.42000000000007</v>
      </c>
      <c r="K341" s="35"/>
      <c r="L341" s="34">
        <f>SUM(L326,L311,L307)</f>
        <v>63.009999999999991</v>
      </c>
    </row>
    <row r="342" spans="1:12" ht="15">
      <c r="A342" s="15">
        <v>2</v>
      </c>
      <c r="B342" s="16">
        <v>2</v>
      </c>
      <c r="C342" s="24" t="s">
        <v>20</v>
      </c>
      <c r="D342" s="80" t="s">
        <v>72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107</v>
      </c>
      <c r="L342" s="51">
        <v>31.01</v>
      </c>
    </row>
    <row r="343" spans="1:12" ht="1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108</v>
      </c>
      <c r="L346" s="51">
        <v>7.88</v>
      </c>
    </row>
    <row r="347" spans="1:12" ht="1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100</v>
      </c>
      <c r="L348" s="51">
        <v>2.7</v>
      </c>
    </row>
    <row r="349" spans="1:12" ht="15.7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97</v>
      </c>
      <c r="L351" s="51">
        <v>3.69</v>
      </c>
    </row>
    <row r="352" spans="1:12" ht="1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>
      <c r="A384" s="22">
        <v>2</v>
      </c>
      <c r="B384" s="23">
        <v>3</v>
      </c>
      <c r="C384" s="24" t="s">
        <v>20</v>
      </c>
      <c r="D384" s="80" t="s">
        <v>72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109</v>
      </c>
      <c r="L384" s="48">
        <v>43.14</v>
      </c>
    </row>
    <row r="385" spans="1:12" ht="15">
      <c r="A385" s="25"/>
      <c r="B385" s="16"/>
      <c r="C385" s="11"/>
      <c r="D385" s="7" t="s">
        <v>22</v>
      </c>
      <c r="E385" s="50" t="s">
        <v>45</v>
      </c>
      <c r="F385" s="51">
        <v>200</v>
      </c>
      <c r="G385" s="51">
        <v>0</v>
      </c>
      <c r="H385" s="51">
        <v>0</v>
      </c>
      <c r="I385" s="51">
        <v>14.6</v>
      </c>
      <c r="J385" s="51">
        <v>58.1</v>
      </c>
      <c r="K385" s="52" t="s">
        <v>97</v>
      </c>
      <c r="L385" s="51">
        <v>3.69</v>
      </c>
    </row>
    <row r="386" spans="1:12" ht="1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103</v>
      </c>
      <c r="L388" s="51">
        <v>12.81</v>
      </c>
    </row>
    <row r="389" spans="1:12" ht="1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>
      <c r="A390" s="25"/>
      <c r="B390" s="16"/>
      <c r="C390" s="11"/>
      <c r="D390" s="7" t="s">
        <v>27</v>
      </c>
      <c r="E390" s="50" t="s">
        <v>116</v>
      </c>
      <c r="F390" s="51">
        <v>60</v>
      </c>
      <c r="G390" s="51">
        <v>2.6</v>
      </c>
      <c r="H390" s="51">
        <v>5.0579999999999998</v>
      </c>
      <c r="I390" s="51">
        <v>4.944</v>
      </c>
      <c r="J390" s="51">
        <v>56</v>
      </c>
      <c r="K390" s="52" t="s">
        <v>117</v>
      </c>
      <c r="L390" s="51">
        <v>12.34</v>
      </c>
    </row>
    <row r="391" spans="1:12" ht="15.7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15.459999999999999</v>
      </c>
      <c r="H391" s="21">
        <f t="shared" ref="H391" si="49">SUM(H384:H390)</f>
        <v>18.47</v>
      </c>
      <c r="I391" s="21">
        <f t="shared" ref="I391" si="50">SUM(I384:I390)</f>
        <v>68.763999999999996</v>
      </c>
      <c r="J391" s="21">
        <f t="shared" ref="J391" si="51">SUM(J384:J390)</f>
        <v>507.91999999999996</v>
      </c>
      <c r="K391" s="27"/>
      <c r="L391" s="21">
        <f t="shared" ref="L391" si="52">SUM(L384:L390)</f>
        <v>74.78</v>
      </c>
    </row>
    <row r="392" spans="1:12" ht="1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84</v>
      </c>
      <c r="F392" s="51">
        <v>150</v>
      </c>
      <c r="G392" s="51">
        <v>3.9</v>
      </c>
      <c r="H392" s="51">
        <v>5.8</v>
      </c>
      <c r="I392" s="51">
        <v>31.4</v>
      </c>
      <c r="J392" s="51">
        <v>193.9</v>
      </c>
      <c r="K392" s="52" t="s">
        <v>106</v>
      </c>
      <c r="L392" s="51">
        <v>14.67</v>
      </c>
    </row>
    <row r="393" spans="1:12" ht="1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>
      <c r="A394" s="25"/>
      <c r="B394" s="16"/>
      <c r="C394" s="11"/>
      <c r="D394" s="7" t="s">
        <v>33</v>
      </c>
      <c r="E394" s="63" t="s">
        <v>50</v>
      </c>
      <c r="F394" s="51">
        <v>30</v>
      </c>
      <c r="G394" s="51">
        <v>1.5</v>
      </c>
      <c r="H394" s="51">
        <v>0.3</v>
      </c>
      <c r="I394" s="51">
        <v>13.5</v>
      </c>
      <c r="J394" s="51">
        <v>66</v>
      </c>
      <c r="K394" s="52"/>
      <c r="L394" s="51">
        <v>2.1</v>
      </c>
    </row>
    <row r="395" spans="1:12" ht="1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5.484</v>
      </c>
      <c r="H395" s="21">
        <f t="shared" ref="H395" si="54">SUM(H392:H394)</f>
        <v>6.1119999999999992</v>
      </c>
      <c r="I395" s="21">
        <f t="shared" ref="I395" si="55">SUM(I392:I394)</f>
        <v>60.085000000000001</v>
      </c>
      <c r="J395" s="21">
        <f t="shared" ref="J395" si="56">SUM(J392:J394)</f>
        <v>321.89999999999998</v>
      </c>
      <c r="K395" s="27"/>
      <c r="L395" s="21">
        <f>SUM(L392:L394)</f>
        <v>19.71</v>
      </c>
    </row>
    <row r="396" spans="1:12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20.943999999999999</v>
      </c>
      <c r="H425" s="34">
        <f t="shared" ref="H425" si="77">H391+H395+H405+H410+H417+H424</f>
        <v>24.581999999999997</v>
      </c>
      <c r="I425" s="34">
        <f t="shared" ref="I425" si="78">I391+I395+I405+I410+I417+I424</f>
        <v>128.84899999999999</v>
      </c>
      <c r="J425" s="34">
        <f t="shared" ref="J425" si="79">J391+J395+J405+J410+J417+J424</f>
        <v>829.81999999999994</v>
      </c>
      <c r="K425" s="35"/>
      <c r="L425" s="34">
        <f>SUM(L410,L391,L395)</f>
        <v>94.490000000000009</v>
      </c>
    </row>
    <row r="426" spans="1:12" ht="15">
      <c r="A426" s="22">
        <v>2</v>
      </c>
      <c r="B426" s="23">
        <v>4</v>
      </c>
      <c r="C426" s="24" t="s">
        <v>20</v>
      </c>
      <c r="D426" s="80" t="s">
        <v>72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7" t="s">
        <v>27</v>
      </c>
      <c r="E432" s="50" t="s">
        <v>114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115</v>
      </c>
      <c r="L432" s="51">
        <v>3.74</v>
      </c>
    </row>
    <row r="433" spans="1:12" ht="15.7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>
      <c r="A435" s="25"/>
      <c r="B435" s="16"/>
      <c r="C435" s="11"/>
      <c r="D435" s="7" t="s">
        <v>22</v>
      </c>
      <c r="E435" s="50" t="s">
        <v>45</v>
      </c>
      <c r="F435" s="51">
        <v>200</v>
      </c>
      <c r="G435" s="51">
        <v>0</v>
      </c>
      <c r="H435" s="51">
        <v>0</v>
      </c>
      <c r="I435" s="51">
        <v>14.6</v>
      </c>
      <c r="J435" s="51">
        <v>58.1</v>
      </c>
      <c r="K435" s="52" t="s">
        <v>97</v>
      </c>
      <c r="L435" s="51">
        <v>3.69</v>
      </c>
    </row>
    <row r="436" spans="1:12" ht="1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9.3000000000000007</v>
      </c>
      <c r="H437" s="21">
        <f t="shared" ref="H437" si="81">SUM(H434:H436)</f>
        <v>2.5999999999999996</v>
      </c>
      <c r="I437" s="21">
        <f t="shared" ref="I437" si="82">SUM(I434:I436)</f>
        <v>46.6</v>
      </c>
      <c r="J437" s="21">
        <f t="shared" ref="J437" si="83">SUM(J434:J436)</f>
        <v>251</v>
      </c>
      <c r="K437" s="27"/>
      <c r="L437" s="21">
        <f>SUM(L434:L436)</f>
        <v>19.450000000000003</v>
      </c>
    </row>
    <row r="438" spans="1:12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30.69</v>
      </c>
      <c r="H467" s="34">
        <f t="shared" ref="H467" si="104">H433+H437+H447+H452+H459+H466</f>
        <v>22.427999999999997</v>
      </c>
      <c r="I467" s="34">
        <f t="shared" ref="I467" si="105">I433+I437+I447+I452+I459+I466</f>
        <v>127.6</v>
      </c>
      <c r="J467" s="34">
        <f t="shared" ref="J467" si="106">J433+J437+J447+J452+J459+J466</f>
        <v>829.11999999999989</v>
      </c>
      <c r="K467" s="35"/>
      <c r="L467" s="34">
        <f>SUM(L452,L433,L437)</f>
        <v>70.710000000000008</v>
      </c>
    </row>
    <row r="468" spans="1:12" ht="15">
      <c r="A468" s="22">
        <v>2</v>
      </c>
      <c r="B468" s="23">
        <v>5</v>
      </c>
      <c r="C468" s="24" t="s">
        <v>20</v>
      </c>
      <c r="D468" s="80" t="s">
        <v>72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>
      <c r="A471" s="25"/>
      <c r="B471" s="16"/>
      <c r="C471" s="11"/>
      <c r="D471" s="7" t="s">
        <v>33</v>
      </c>
      <c r="E471" s="63" t="s">
        <v>50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>
      <c r="A474" s="25"/>
      <c r="B474" s="16"/>
      <c r="C474" s="11"/>
      <c r="D474" s="7" t="s">
        <v>27</v>
      </c>
      <c r="E474" s="50" t="s">
        <v>112</v>
      </c>
      <c r="F474" s="51">
        <v>60</v>
      </c>
      <c r="G474" s="51">
        <v>1.5</v>
      </c>
      <c r="H474" s="51">
        <v>2.4</v>
      </c>
      <c r="I474" s="51">
        <v>5.8</v>
      </c>
      <c r="J474" s="51">
        <v>51.7</v>
      </c>
      <c r="K474" s="52" t="s">
        <v>113</v>
      </c>
      <c r="L474" s="51">
        <v>3.61</v>
      </c>
    </row>
    <row r="475" spans="1:12" ht="15.7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19.923999999999999</v>
      </c>
      <c r="H475" s="21">
        <f t="shared" ref="H475" si="107">SUM(H468:H474)</f>
        <v>17.511999999999997</v>
      </c>
      <c r="I475" s="21">
        <f>SUM(I468:I474)</f>
        <v>104.96499999999999</v>
      </c>
      <c r="J475" s="21">
        <f>SUM(J468:J474)</f>
        <v>652.82000000000005</v>
      </c>
      <c r="K475" s="27"/>
      <c r="L475" s="21">
        <f t="shared" ref="L475" si="108">SUM(L468:L474)</f>
        <v>54.89</v>
      </c>
    </row>
    <row r="476" spans="1:12" ht="30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82</v>
      </c>
      <c r="F476" s="51">
        <v>250</v>
      </c>
      <c r="G476" s="48">
        <v>4.3</v>
      </c>
      <c r="H476" s="48">
        <v>2</v>
      </c>
      <c r="I476" s="48">
        <v>13.3</v>
      </c>
      <c r="J476" s="48">
        <v>91</v>
      </c>
      <c r="K476" s="49">
        <v>57</v>
      </c>
      <c r="L476" s="48">
        <v>14.64</v>
      </c>
    </row>
    <row r="477" spans="1:12" ht="1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97</v>
      </c>
      <c r="L477" s="51">
        <v>3.69</v>
      </c>
    </row>
    <row r="478" spans="1:12" ht="15">
      <c r="A478" s="25"/>
      <c r="B478" s="16"/>
      <c r="C478" s="11"/>
      <c r="D478" s="7" t="s">
        <v>32</v>
      </c>
      <c r="E478" s="63" t="s">
        <v>50</v>
      </c>
      <c r="F478" s="51">
        <v>30</v>
      </c>
      <c r="G478" s="51">
        <v>1.5</v>
      </c>
      <c r="H478" s="51">
        <v>0.3</v>
      </c>
      <c r="I478" s="51">
        <v>13.5</v>
      </c>
      <c r="J478" s="51">
        <v>66</v>
      </c>
      <c r="K478" s="52"/>
      <c r="L478" s="51">
        <v>2.1</v>
      </c>
    </row>
    <row r="479" spans="1:12" ht="1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5.8</v>
      </c>
      <c r="H479" s="21">
        <f t="shared" si="109"/>
        <v>2.2999999999999998</v>
      </c>
      <c r="I479" s="21">
        <f t="shared" si="109"/>
        <v>41.4</v>
      </c>
      <c r="J479" s="21">
        <f t="shared" si="109"/>
        <v>215.1</v>
      </c>
      <c r="K479" s="27"/>
      <c r="L479" s="21">
        <f>SUM(L476:L478)</f>
        <v>20.430000000000003</v>
      </c>
    </row>
    <row r="480" spans="1:12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1052</v>
      </c>
      <c r="G509" s="34">
        <f t="shared" ref="G509" si="129">G475+G479+G489+G494+G501+G508</f>
        <v>25.724</v>
      </c>
      <c r="H509" s="34">
        <f t="shared" ref="H509" si="130">H475+H479+H489+H494+H501+H508</f>
        <v>19.811999999999998</v>
      </c>
      <c r="I509" s="34">
        <f t="shared" ref="I509" si="131">I475+I479+I489+I494+I501+I508</f>
        <v>146.36499999999998</v>
      </c>
      <c r="J509" s="34">
        <f t="shared" ref="J509" si="132">J475+J479+J489+J494+J501+J508</f>
        <v>867.92000000000007</v>
      </c>
      <c r="K509" s="35"/>
      <c r="L509" s="34">
        <f>SUM(L494,L475,L479)</f>
        <v>75.320000000000007</v>
      </c>
    </row>
    <row r="510" spans="1:12" ht="15">
      <c r="A510" s="22">
        <v>2</v>
      </c>
      <c r="B510" s="23">
        <v>6</v>
      </c>
      <c r="C510" s="24" t="s">
        <v>20</v>
      </c>
      <c r="D510" s="80" t="s">
        <v>72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>
      <c r="A511" s="25"/>
      <c r="B511" s="16"/>
      <c r="C511" s="11"/>
      <c r="D511" s="7" t="s">
        <v>22</v>
      </c>
      <c r="E511" s="50" t="s">
        <v>49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96</v>
      </c>
      <c r="L511" s="51">
        <v>1.36</v>
      </c>
    </row>
    <row r="512" spans="1:12" ht="1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>
      <c r="A513" s="25"/>
      <c r="B513" s="16"/>
      <c r="C513" s="11"/>
      <c r="D513" s="7" t="s">
        <v>33</v>
      </c>
      <c r="E513" s="63" t="s">
        <v>50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>
      <c r="A516" s="25"/>
      <c r="B516" s="16"/>
      <c r="C516" s="11"/>
      <c r="D516" s="7" t="s">
        <v>27</v>
      </c>
      <c r="E516" s="50" t="s">
        <v>116</v>
      </c>
      <c r="F516" s="51">
        <v>60</v>
      </c>
      <c r="G516" s="51">
        <v>2.6</v>
      </c>
      <c r="H516" s="51">
        <v>5.0579999999999998</v>
      </c>
      <c r="I516" s="51">
        <v>4.944</v>
      </c>
      <c r="J516" s="51">
        <v>56</v>
      </c>
      <c r="K516" s="52" t="s">
        <v>117</v>
      </c>
      <c r="L516" s="51">
        <v>12.34</v>
      </c>
    </row>
    <row r="517" spans="1:12" ht="15.7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26.110000000000003</v>
      </c>
      <c r="H517" s="21">
        <f t="shared" ref="H517" si="133">SUM(H510:H516)</f>
        <v>19.213000000000001</v>
      </c>
      <c r="I517" s="21">
        <f t="shared" ref="I517" si="134">SUM(I510:I516)</f>
        <v>81.043999999999997</v>
      </c>
      <c r="J517" s="21">
        <f t="shared" ref="J517" si="135">SUM(J510:J516)</f>
        <v>590.02</v>
      </c>
      <c r="K517" s="27"/>
      <c r="L517" s="21">
        <f>SUM(L510:L516)</f>
        <v>73.960000000000008</v>
      </c>
    </row>
    <row r="518" spans="1:12" ht="1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44</v>
      </c>
      <c r="F518" s="51">
        <v>150</v>
      </c>
      <c r="G518" s="51">
        <v>5.0999999999999996</v>
      </c>
      <c r="H518" s="51">
        <v>6.0750000000000002</v>
      </c>
      <c r="I518" s="51">
        <v>30.8</v>
      </c>
      <c r="J518" s="51">
        <v>197.55</v>
      </c>
      <c r="K518" s="52" t="s">
        <v>51</v>
      </c>
      <c r="L518" s="51">
        <v>13.25</v>
      </c>
    </row>
    <row r="519" spans="1:12" ht="15">
      <c r="A519" s="25"/>
      <c r="B519" s="16"/>
      <c r="C519" s="11"/>
      <c r="D519" s="7" t="s">
        <v>22</v>
      </c>
      <c r="E519" s="50" t="s">
        <v>45</v>
      </c>
      <c r="F519" s="51">
        <v>200</v>
      </c>
      <c r="G519" s="51">
        <v>0</v>
      </c>
      <c r="H519" s="51">
        <v>0</v>
      </c>
      <c r="I519" s="51">
        <v>14.6</v>
      </c>
      <c r="J519" s="51">
        <v>58.1</v>
      </c>
      <c r="K519" s="52" t="s">
        <v>93</v>
      </c>
      <c r="L519" s="51">
        <v>3.69</v>
      </c>
    </row>
    <row r="520" spans="1:12" ht="15">
      <c r="A520" s="25"/>
      <c r="B520" s="16"/>
      <c r="C520" s="11"/>
      <c r="D520" s="7" t="s">
        <v>33</v>
      </c>
      <c r="E520" s="63" t="s">
        <v>46</v>
      </c>
      <c r="F520" s="51">
        <v>30</v>
      </c>
      <c r="G520" s="51">
        <v>2.2799999999999998</v>
      </c>
      <c r="H520" s="51">
        <v>0.24</v>
      </c>
      <c r="I520" s="51">
        <v>14.7</v>
      </c>
      <c r="J520" s="51">
        <v>70.95</v>
      </c>
      <c r="K520" s="52"/>
      <c r="L520" s="51">
        <v>2.1</v>
      </c>
    </row>
    <row r="521" spans="1:12" ht="1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7.379999999999999</v>
      </c>
      <c r="H521" s="21">
        <f t="shared" si="136"/>
        <v>6.3150000000000004</v>
      </c>
      <c r="I521" s="21">
        <f t="shared" si="136"/>
        <v>60.099999999999994</v>
      </c>
      <c r="J521" s="21">
        <f t="shared" si="136"/>
        <v>326.60000000000002</v>
      </c>
      <c r="K521" s="27"/>
      <c r="L521" s="21">
        <f>SUM(L518:L520)</f>
        <v>19.040000000000003</v>
      </c>
    </row>
    <row r="522" spans="1:1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940</v>
      </c>
      <c r="G551" s="34">
        <f t="shared" ref="G551" si="157">G517+G521+G531+G536+G543+G550</f>
        <v>33.49</v>
      </c>
      <c r="H551" s="34">
        <f t="shared" ref="H551" si="158">H517+H521+H531+H536+H543+H550</f>
        <v>25.528000000000002</v>
      </c>
      <c r="I551" s="34">
        <f t="shared" ref="I551" si="159">I517+I521+I531+I536+I543+I550</f>
        <v>141.14400000000001</v>
      </c>
      <c r="J551" s="34">
        <f t="shared" ref="J551" si="160">J517+J521+J531+J536+J543+J550</f>
        <v>916.62</v>
      </c>
      <c r="K551" s="35"/>
      <c r="L551" s="34">
        <f>SUM(L517,L521)</f>
        <v>93.000000000000014</v>
      </c>
    </row>
    <row r="552" spans="1:1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25.463083333333334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23.393249999999998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126.35408333333334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824.60749999999996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Флера</cp:lastModifiedBy>
  <dcterms:created xsi:type="dcterms:W3CDTF">2022-05-16T14:23:56Z</dcterms:created>
  <dcterms:modified xsi:type="dcterms:W3CDTF">2026-03-02T09:15:33Z</dcterms:modified>
</cp:coreProperties>
</file>